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-Clients\Comident\Livrables\€comident\"/>
    </mc:Choice>
  </mc:AlternateContent>
  <xr:revisionPtr revIDLastSave="0" documentId="13_ncr:1_{EE31E81E-285E-42E0-9985-A870F99491DC}" xr6:coauthVersionLast="47" xr6:coauthVersionMax="47" xr10:uidLastSave="{00000000-0000-0000-0000-000000000000}"/>
  <bookViews>
    <workbookView xWindow="-6045" yWindow="0" windowWidth="20100" windowHeight="15585" firstSheet="1" activeTab="1" xr2:uid="{00000000-000D-0000-FFFF-FFFF00000000}"/>
  </bookViews>
  <sheets>
    <sheet name="Numéro" sheetId="4" state="hidden" r:id="rId1"/>
    <sheet name="Conjoncture" sheetId="1" r:id="rId2"/>
    <sheet name="PIB" sheetId="5" state="hidden" r:id="rId3"/>
    <sheet name="Conso" sheetId="6" state="hidden" r:id="rId4"/>
  </sheets>
  <calcPr calcId="181029"/>
</workbook>
</file>

<file path=xl/calcChain.xml><?xml version="1.0" encoding="utf-8"?>
<calcChain xmlns="http://schemas.openxmlformats.org/spreadsheetml/2006/main">
  <c r="F26" i="6" l="1"/>
  <c r="F27" i="6"/>
  <c r="F28" i="6"/>
  <c r="F29" i="6"/>
  <c r="F30" i="6"/>
  <c r="I15" i="5" l="1"/>
  <c r="H15" i="5" s="1"/>
  <c r="G15" i="5" s="1"/>
  <c r="F15" i="5" s="1"/>
  <c r="I14" i="5" s="1"/>
  <c r="H14" i="5" s="1"/>
  <c r="G14" i="5" s="1"/>
  <c r="F14" i="5" s="1"/>
  <c r="I13" i="5" s="1"/>
  <c r="H13" i="5" s="1"/>
  <c r="G13" i="5" s="1"/>
  <c r="F13" i="5" s="1"/>
  <c r="F41" i="5"/>
  <c r="G41" i="5"/>
  <c r="H41" i="5"/>
  <c r="I41" i="5"/>
  <c r="F29" i="5"/>
  <c r="G29" i="5" s="1"/>
  <c r="F34" i="6"/>
  <c r="G34" i="6"/>
  <c r="H34" i="6"/>
  <c r="I58" i="6" s="1"/>
  <c r="I34" i="6"/>
  <c r="F33" i="6"/>
  <c r="G33" i="6"/>
  <c r="H33" i="6"/>
  <c r="I33" i="6"/>
  <c r="H57" i="6" l="1"/>
  <c r="G58" i="6"/>
  <c r="H58" i="6"/>
  <c r="F58" i="6"/>
  <c r="H29" i="5"/>
  <c r="G57" i="6"/>
  <c r="I57" i="6"/>
  <c r="I29" i="5" l="1"/>
  <c r="G39" i="5"/>
  <c r="H39" i="5"/>
  <c r="I39" i="5"/>
  <c r="F40" i="5"/>
  <c r="G40" i="5"/>
  <c r="H40" i="5"/>
  <c r="I40" i="5"/>
  <c r="F28" i="5"/>
  <c r="G28" i="5" l="1"/>
  <c r="F53" i="5"/>
  <c r="F32" i="6"/>
  <c r="G32" i="6"/>
  <c r="H32" i="6"/>
  <c r="I32" i="6"/>
  <c r="F57" i="6" s="1"/>
  <c r="F31" i="6"/>
  <c r="F27" i="5"/>
  <c r="F52" i="5" s="1"/>
  <c r="G31" i="6"/>
  <c r="H31" i="6"/>
  <c r="I31" i="6"/>
  <c r="F26" i="5"/>
  <c r="F22" i="5"/>
  <c r="G22" i="5" s="1"/>
  <c r="H22" i="5" s="1"/>
  <c r="I22" i="5" s="1"/>
  <c r="F23" i="5"/>
  <c r="G23" i="5" s="1"/>
  <c r="H23" i="5" s="1"/>
  <c r="I23" i="5" s="1"/>
  <c r="F24" i="5"/>
  <c r="G24" i="5" s="1"/>
  <c r="H24" i="5" s="1"/>
  <c r="I24" i="5" s="1"/>
  <c r="F25" i="5"/>
  <c r="G25" i="5" s="1"/>
  <c r="H25" i="5" s="1"/>
  <c r="I25" i="5" s="1"/>
  <c r="F21" i="5"/>
  <c r="G21" i="5" s="1"/>
  <c r="H21" i="5" s="1"/>
  <c r="I21" i="5" s="1"/>
  <c r="G27" i="6"/>
  <c r="H27" i="6"/>
  <c r="I27" i="6"/>
  <c r="G28" i="6"/>
  <c r="H28" i="6"/>
  <c r="I28" i="6"/>
  <c r="G29" i="6"/>
  <c r="H29" i="6"/>
  <c r="I29" i="6"/>
  <c r="G30" i="6"/>
  <c r="H30" i="6"/>
  <c r="I30" i="6"/>
  <c r="I26" i="6"/>
  <c r="H26" i="6"/>
  <c r="G26" i="6"/>
  <c r="F35" i="5"/>
  <c r="G35" i="5"/>
  <c r="H35" i="5"/>
  <c r="I35" i="5"/>
  <c r="G34" i="5"/>
  <c r="H34" i="5"/>
  <c r="I34" i="5"/>
  <c r="F34" i="5"/>
  <c r="H33" i="5"/>
  <c r="I33" i="5"/>
  <c r="G33" i="5"/>
  <c r="H28" i="5" l="1"/>
  <c r="G53" i="5"/>
  <c r="G56" i="6"/>
  <c r="I56" i="6"/>
  <c r="F51" i="5"/>
  <c r="I47" i="5"/>
  <c r="G27" i="5"/>
  <c r="G52" i="5" s="1"/>
  <c r="H55" i="6"/>
  <c r="F56" i="6"/>
  <c r="H56" i="6"/>
  <c r="G26" i="5"/>
  <c r="I55" i="6"/>
  <c r="I54" i="6"/>
  <c r="I49" i="5"/>
  <c r="G54" i="6"/>
  <c r="G53" i="6"/>
  <c r="G52" i="6"/>
  <c r="G51" i="6"/>
  <c r="I48" i="5"/>
  <c r="G47" i="5"/>
  <c r="G46" i="5"/>
  <c r="I46" i="5"/>
  <c r="G50" i="6"/>
  <c r="F46" i="5"/>
  <c r="F55" i="6"/>
  <c r="F54" i="6"/>
  <c r="H50" i="6"/>
  <c r="I50" i="6"/>
  <c r="F49" i="5"/>
  <c r="F48" i="5"/>
  <c r="I53" i="6"/>
  <c r="F53" i="6"/>
  <c r="F50" i="5"/>
  <c r="F51" i="6"/>
  <c r="F47" i="5"/>
  <c r="H54" i="6"/>
  <c r="H52" i="6"/>
  <c r="H51" i="6"/>
  <c r="G55" i="6"/>
  <c r="H49" i="5"/>
  <c r="H48" i="5"/>
  <c r="H47" i="5"/>
  <c r="H46" i="5"/>
  <c r="G49" i="5"/>
  <c r="G48" i="5"/>
  <c r="H53" i="6"/>
  <c r="I52" i="6"/>
  <c r="F52" i="6"/>
  <c r="I51" i="6"/>
  <c r="F37" i="6"/>
  <c r="G37" i="6" s="1"/>
  <c r="H37" i="6" s="1"/>
  <c r="I37" i="6" s="1"/>
  <c r="F38" i="6" s="1"/>
  <c r="F64" i="6" s="1"/>
  <c r="I28" i="5" l="1"/>
  <c r="I53" i="5" s="1"/>
  <c r="H53" i="5"/>
  <c r="G50" i="5"/>
  <c r="G51" i="5"/>
  <c r="H27" i="5"/>
  <c r="H52" i="5" s="1"/>
  <c r="H26" i="5"/>
  <c r="G38" i="6"/>
  <c r="G64" i="6" s="1"/>
  <c r="H51" i="5" l="1"/>
  <c r="I27" i="5"/>
  <c r="I52" i="5" s="1"/>
  <c r="I26" i="5"/>
  <c r="H50" i="5"/>
  <c r="H38" i="6"/>
  <c r="H64" i="6" s="1"/>
  <c r="I51" i="5" l="1"/>
  <c r="I50" i="5"/>
  <c r="I38" i="6"/>
  <c r="I64" i="6" s="1"/>
  <c r="F39" i="6" l="1"/>
  <c r="F65" i="6" s="1"/>
  <c r="G39" i="6" l="1"/>
  <c r="G65" i="6" s="1"/>
  <c r="H39" i="6" l="1"/>
  <c r="H65" i="6" s="1"/>
  <c r="I39" i="6" l="1"/>
  <c r="I65" i="6" s="1"/>
  <c r="F40" i="6" l="1"/>
  <c r="F66" i="6" s="1"/>
  <c r="G40" i="6" l="1"/>
  <c r="G66" i="6" s="1"/>
  <c r="H40" i="6" l="1"/>
  <c r="H66" i="6" s="1"/>
  <c r="I40" i="6" l="1"/>
  <c r="I66" i="6" s="1"/>
  <c r="F41" i="6" l="1"/>
  <c r="F67" i="6" s="1"/>
  <c r="G41" i="6" l="1"/>
  <c r="G67" i="6" s="1"/>
  <c r="H41" i="6" l="1"/>
  <c r="H67" i="6" s="1"/>
  <c r="I41" i="6" l="1"/>
  <c r="I67" i="6" l="1"/>
  <c r="F42" i="6"/>
  <c r="G42" i="6" l="1"/>
  <c r="F68" i="6"/>
  <c r="H42" i="6" l="1"/>
  <c r="G68" i="6"/>
  <c r="I42" i="6" l="1"/>
  <c r="H68" i="6"/>
  <c r="I68" i="6" l="1"/>
  <c r="F43" i="6"/>
  <c r="F69" i="6" l="1"/>
  <c r="G43" i="6"/>
  <c r="H43" i="6" l="1"/>
  <c r="G69" i="6"/>
  <c r="I43" i="6" l="1"/>
  <c r="H69" i="6"/>
  <c r="I69" i="6" l="1"/>
  <c r="F44" i="6"/>
  <c r="G44" i="6" l="1"/>
  <c r="F70" i="6"/>
  <c r="G70" i="6" l="1"/>
  <c r="H44" i="6"/>
  <c r="I44" i="6" l="1"/>
  <c r="H70" i="6"/>
  <c r="I70" i="6" l="1"/>
  <c r="F45" i="6"/>
  <c r="G45" i="6" l="1"/>
  <c r="F71" i="6"/>
  <c r="H45" i="6" l="1"/>
  <c r="G71" i="6"/>
  <c r="I45" i="6" l="1"/>
  <c r="I71" i="6" s="1"/>
  <c r="H7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B1" authorId="0" shapeId="0" xr:uid="{00000000-0006-0000-0000-000001000000}">
      <text>
        <r>
          <rPr>
            <sz val="9"/>
            <color indexed="81"/>
            <rFont val="Tahoma"/>
            <family val="2"/>
          </rPr>
          <t>#IPC_DATASHARE#source_serie_ipc£id=8246£controle=17364£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#IPC_DATASHARE#source_serie_ipc£id=10556£controle=89880£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#IPC_DATASHARE#source_serie_ipc£id=8245£controle=99985£</t>
        </r>
      </text>
    </comment>
    <comment ref="E31" authorId="0" shapeId="0" xr:uid="{00000000-0006-0000-0200-000002000000}">
      <text>
        <r>
          <rPr>
            <sz val="9"/>
            <color indexed="81"/>
            <rFont val="Tahoma"/>
            <family val="2"/>
          </rPr>
          <t>#IPC_DATASHARE#source_serie_ipc£id=8248£controle=34203£</t>
        </r>
      </text>
    </comment>
    <comment ref="E43" authorId="0" shapeId="0" xr:uid="{00000000-0006-0000-0200-000003000000}">
      <text>
        <r>
          <rPr>
            <sz val="9"/>
            <color indexed="81"/>
            <rFont val="Tahoma"/>
            <family val="2"/>
          </rPr>
          <t>#IPC_DATASHARE#source_serie_ipc£id=8249£controle=93359£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Gaetan Philipson</author>
  </authors>
  <commentList>
    <comment ref="E47" authorId="0" shapeId="0" xr:uid="{00000000-0006-0000-0300-000001000000}">
      <text>
        <r>
          <rPr>
            <sz val="9"/>
            <color indexed="81"/>
            <rFont val="Tahoma"/>
            <family val="2"/>
          </rPr>
          <t>#IPC_DATASHARE#source_serie_ipc£id=8251£controle=96126£</t>
        </r>
      </text>
    </comment>
    <comment ref="E60" authorId="0" shapeId="0" xr:uid="{00000000-0006-0000-0300-000002000000}">
      <text>
        <r>
          <rPr>
            <sz val="9"/>
            <color indexed="81"/>
            <rFont val="Tahoma"/>
            <family val="2"/>
          </rPr>
          <t>#IPC_DATASHARE#source_serie_ipc£id=8252£controle=15644£</t>
        </r>
      </text>
    </comment>
  </commentList>
</comments>
</file>

<file path=xl/sharedStrings.xml><?xml version="1.0" encoding="utf-8"?>
<sst xmlns="http://schemas.openxmlformats.org/spreadsheetml/2006/main" count="205" uniqueCount="106">
  <si>
    <t>Périodicité</t>
  </si>
  <si>
    <t>Prochaine mise à jour</t>
  </si>
  <si>
    <t>Dernières valeurs</t>
  </si>
  <si>
    <t>Evolution PIB</t>
  </si>
  <si>
    <t>Evolution de la consommation des ménages</t>
  </si>
  <si>
    <t>Inflation</t>
  </si>
  <si>
    <t>Indice de confiance des ménages</t>
  </si>
  <si>
    <t>Trimestrielle</t>
  </si>
  <si>
    <t>Mensuelle</t>
  </si>
  <si>
    <t>Mensuelle
Trimestrielle</t>
  </si>
  <si>
    <t>CA</t>
  </si>
  <si>
    <t>Evolution CA global</t>
  </si>
  <si>
    <t>Anticipations</t>
  </si>
  <si>
    <t>Annuelle</t>
  </si>
  <si>
    <t>Evolution selon la clientèle</t>
  </si>
  <si>
    <t>Evolution selon la nature des ventes</t>
  </si>
  <si>
    <t>Emploi</t>
  </si>
  <si>
    <t>Nombre d'entreprises</t>
  </si>
  <si>
    <t>CHIFFRES CLEFS DES ENTREPRISES DU SECTEUR DENTAIRE</t>
  </si>
  <si>
    <t>BAROMETRE DES ENTREPRISES</t>
  </si>
  <si>
    <t>Montant des actes / consultations</t>
  </si>
  <si>
    <t>Montant des actes / Soins</t>
  </si>
  <si>
    <t>Montant des actes / Prothèses</t>
  </si>
  <si>
    <t>Montant des actes / Orthodontie</t>
  </si>
  <si>
    <t>Montant des actes / Actes en C et actes en DC</t>
  </si>
  <si>
    <t>STATISTIQUES DES ACTES DENTAIRES
 (dentistes vs centre de santé)</t>
  </si>
  <si>
    <t>Données FINESS</t>
  </si>
  <si>
    <t>Nombre de créations</t>
  </si>
  <si>
    <t>Semestrielle</t>
  </si>
  <si>
    <t>Dentistes</t>
  </si>
  <si>
    <t>Centres</t>
  </si>
  <si>
    <t>Total</t>
  </si>
  <si>
    <t>Répartition régionale (centres dentaires)</t>
  </si>
  <si>
    <t>Répartition  selon le statut (centres dentaires)</t>
  </si>
  <si>
    <t>12 derniers mois</t>
  </si>
  <si>
    <t>Nombre total de centres</t>
  </si>
  <si>
    <t>dont centres comportant "dent" dans le nom du centre</t>
  </si>
  <si>
    <t>Taux de chômage (Evolution)</t>
  </si>
  <si>
    <t>PIB France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</si>
  <si>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</si>
  <si>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</si>
  <si>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</si>
  <si>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</si>
  <si>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</si>
  <si>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</si>
  <si>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</si>
  <si>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</si>
  <si>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</si>
  <si>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</si>
  <si>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</si>
  <si>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</si>
  <si>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1T</t>
  </si>
  <si>
    <t>2T</t>
  </si>
  <si>
    <t>3T</t>
  </si>
  <si>
    <t>4T</t>
  </si>
  <si>
    <t>Numéro</t>
  </si>
  <si>
    <t>Consommation des ménages</t>
  </si>
  <si>
    <t>Evol Trimestrielle</t>
  </si>
  <si>
    <t>Evol Annuelle</t>
  </si>
  <si>
    <t>Evolution trimestrielle</t>
  </si>
  <si>
    <t>Evolution annuelle</t>
  </si>
  <si>
    <t>PIB et ses composantes : Equilibre emplois-ressources - volumes aux prix de l'année précédente chaînés (données CVS-CJO), base 2014</t>
  </si>
  <si>
    <t>NFORMATIONS RAPIDES</t>
  </si>
  <si>
    <r>
      <t>N</t>
    </r>
    <r>
      <rPr>
        <vertAlign val="superscript"/>
        <sz val="8"/>
        <color rgb="FFFFFFFF"/>
        <rFont val="Inherit"/>
      </rPr>
      <t>o</t>
    </r>
    <r>
      <rPr>
        <sz val="11"/>
        <color rgb="FFFFFFFF"/>
        <rFont val="Open Sans"/>
        <family val="2"/>
      </rPr>
      <t> 112</t>
    </r>
  </si>
  <si>
    <t>Numéro mensuel</t>
  </si>
  <si>
    <t>pour le mensuel mettre le numéro en fonction des données ameli</t>
  </si>
  <si>
    <t>CONJONCTURE MACRO ECONOMIQUE</t>
  </si>
  <si>
    <t>https://www.insee.fr/fr/statistiques?debut=0&amp;idprec=6795076&amp;theme=30&amp;conjoncture=31</t>
  </si>
  <si>
    <t>REGIME GENERAL / SPECIAL DE SS 5% (5%)</t>
  </si>
  <si>
    <t>Mai 2025 (2024)</t>
  </si>
  <si>
    <t>6 557 employés (2023)</t>
  </si>
  <si>
    <t>655 (2023)</t>
  </si>
  <si>
    <t>Janvier 2025 (2S24)</t>
  </si>
  <si>
    <t>COMMUNE 6% (6%)</t>
  </si>
  <si>
    <t>AUTRES 12% (12%)</t>
  </si>
  <si>
    <t>2 477 M€ (2023)</t>
  </si>
  <si>
    <t>Janvier 2025 (4T24)</t>
  </si>
  <si>
    <t>Dernières valeurs (3T24)</t>
  </si>
  <si>
    <t>cabinets +7% / centres -8% / labos 0% / collectivités +10%</t>
  </si>
  <si>
    <t>matériel -4% / consommables +2,5% / sav +4% / autres +7%</t>
  </si>
  <si>
    <t>Hausse : 33% / Baisse : 16%</t>
  </si>
  <si>
    <t>Dernière synchronisation le 06 Nov. 2024 11h53</t>
  </si>
  <si>
    <t>Novembre 2024 (3/01/25)</t>
  </si>
  <si>
    <t>Janvier 2025 (Décembre 2024)</t>
  </si>
  <si>
    <t>07/01/25 (Décembre 2024)</t>
  </si>
  <si>
    <t>08/01/25 (Décembre 2024)</t>
  </si>
  <si>
    <t>11/02/25 (4T24)</t>
  </si>
  <si>
    <t>30/01/25 (4T24)</t>
  </si>
  <si>
    <t>10/01/25 (Novembre 2024)
30/01/25 (4T24)</t>
  </si>
  <si>
    <t>Dernières valeurs (Novembre 2024)</t>
  </si>
  <si>
    <t>A fin décembre 2024</t>
  </si>
  <si>
    <t>3408 vs 3410 à fin novembre (17 créations / 19 fermetures)</t>
  </si>
  <si>
    <t>54 (4T24) vs 55 (3T24)</t>
  </si>
  <si>
    <t>16 (4T24) vs 19 (3T24)</t>
  </si>
  <si>
    <t>IDF 33% (34%)</t>
  </si>
  <si>
    <t>NO 16% (16%)</t>
  </si>
  <si>
    <t>NE 19% (20%)</t>
  </si>
  <si>
    <t>SE 21% (18%)</t>
  </si>
  <si>
    <t>SO 11% (12%)</t>
  </si>
  <si>
    <t>ASSOCIATION LOI 1901 62% (62%)</t>
  </si>
  <si>
    <t>SOCIETE MUTUALISTE 15% (15%)</t>
  </si>
  <si>
    <t>4T24 = -0,1%</t>
  </si>
  <si>
    <t>Décembre 2024 =+0,7%
4T24 = +0,4%</t>
  </si>
  <si>
    <t>Décembre 2024 =+0,2%</t>
  </si>
  <si>
    <t>Décembre 2024 = 89 (-1)</t>
  </si>
  <si>
    <t>4T24 = 7,3% (-0,2)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</si>
</sst>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-* #,##0.00\ _€_-;\-* #,##0.00\ _€_-;_-* \-??\ _€_-;_-@_-"/>
    <numFmt numFmtId="166" formatCode="#,##0.0"/>
    <numFmt numFmtId="167" formatCode="yyyy\ mm\ "/>
    <numFmt numFmtId="168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System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rgb="FFA6A6A6"/>
      <name val="Calibri"/>
      <family val="2"/>
      <scheme val="minor"/>
    </font>
    <font>
      <sz val="9"/>
      <color indexed="81"/>
      <name val="Tahoma"/>
      <family val="2"/>
    </font>
    <font>
      <sz val="11"/>
      <color rgb="FFFFFF99"/>
      <name val="Calibri"/>
      <family val="2"/>
      <scheme val="minor"/>
    </font>
    <font>
      <b/>
      <sz val="16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1"/>
      <color rgb="FFAAC7F0"/>
      <name val="Open Sans"/>
      <family val="2"/>
    </font>
    <font>
      <sz val="11"/>
      <color rgb="FFFFFFFF"/>
      <name val="Open Sans"/>
      <family val="2"/>
    </font>
    <font>
      <vertAlign val="superscript"/>
      <sz val="8"/>
      <color rgb="FFFFFFFF"/>
      <name val="Inheri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165" fontId="7" fillId="0" borderId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3" fillId="3" borderId="1" xfId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4" fontId="1" fillId="4" borderId="1" xfId="0" quotePrefix="1" applyNumberFormat="1" applyFont="1" applyFill="1" applyBorder="1" applyAlignment="1">
      <alignment horizontal="left" vertical="center"/>
    </xf>
    <xf numFmtId="164" fontId="1" fillId="4" borderId="1" xfId="2" quotePrefix="1" applyNumberFormat="1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2" quotePrefix="1" applyNumberFormat="1" applyFont="1" applyFill="1" applyBorder="1" applyAlignment="1">
      <alignment horizontal="left" vertical="center"/>
    </xf>
    <xf numFmtId="164" fontId="1" fillId="0" borderId="0" xfId="2" quotePrefix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17" fontId="0" fillId="0" borderId="0" xfId="0" quotePrefix="1" applyNumberFormat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7" xfId="0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0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right"/>
    </xf>
    <xf numFmtId="0" fontId="0" fillId="0" borderId="1" xfId="0" applyBorder="1"/>
    <xf numFmtId="0" fontId="13" fillId="0" borderId="0" xfId="0" applyFont="1"/>
    <xf numFmtId="0" fontId="15" fillId="6" borderId="0" xfId="0" applyFont="1" applyFill="1" applyAlignment="1">
      <alignment horizontal="left"/>
    </xf>
    <xf numFmtId="164" fontId="9" fillId="0" borderId="0" xfId="2" applyNumberFormat="1" applyFont="1" applyAlignment="1">
      <alignment horizontal="right"/>
    </xf>
    <xf numFmtId="2" fontId="17" fillId="0" borderId="0" xfId="3" applyNumberFormat="1" applyFont="1" applyAlignment="1">
      <alignment horizontal="left" vertical="center"/>
    </xf>
    <xf numFmtId="2" fontId="19" fillId="0" borderId="0" xfId="3" applyNumberFormat="1" applyFont="1" applyAlignment="1">
      <alignment horizontal="left" vertical="center"/>
    </xf>
    <xf numFmtId="2" fontId="18" fillId="0" borderId="0" xfId="3" applyNumberFormat="1" applyFont="1" applyAlignment="1">
      <alignment horizontal="left" vertical="center"/>
    </xf>
    <xf numFmtId="2" fontId="16" fillId="0" borderId="0" xfId="3" applyNumberFormat="1" applyFont="1" applyAlignment="1">
      <alignment horizontal="left" vertical="center"/>
    </xf>
    <xf numFmtId="167" fontId="7" fillId="0" borderId="0" xfId="3" applyNumberFormat="1" applyFont="1"/>
    <xf numFmtId="2" fontId="7" fillId="0" borderId="0" xfId="3" applyNumberFormat="1" applyFont="1"/>
    <xf numFmtId="0" fontId="19" fillId="0" borderId="0" xfId="3" applyFont="1"/>
    <xf numFmtId="0" fontId="20" fillId="0" borderId="0" xfId="3" applyFont="1"/>
    <xf numFmtId="17" fontId="7" fillId="0" borderId="0" xfId="3" applyNumberFormat="1" applyFont="1"/>
    <xf numFmtId="1" fontId="7" fillId="0" borderId="0" xfId="3" applyNumberFormat="1" applyFont="1" applyAlignment="1">
      <alignment horizontal="center"/>
    </xf>
    <xf numFmtId="166" fontId="0" fillId="0" borderId="0" xfId="0" applyNumberFormat="1"/>
    <xf numFmtId="1" fontId="7" fillId="0" borderId="0" xfId="0" applyNumberFormat="1" applyFont="1" applyAlignment="1">
      <alignment horizontal="center"/>
    </xf>
    <xf numFmtId="0" fontId="3" fillId="0" borderId="0" xfId="1"/>
    <xf numFmtId="168" fontId="0" fillId="0" borderId="1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4" fontId="1" fillId="7" borderId="1" xfId="0" quotePrefix="1" applyNumberFormat="1" applyFont="1" applyFill="1" applyBorder="1" applyAlignment="1">
      <alignment horizontal="left" vertical="center"/>
    </xf>
    <xf numFmtId="164" fontId="1" fillId="7" borderId="1" xfId="2" quotePrefix="1" applyNumberFormat="1" applyFont="1" applyFill="1" applyBorder="1" applyAlignment="1">
      <alignment horizontal="left" vertical="center"/>
    </xf>
    <xf numFmtId="164" fontId="0" fillId="0" borderId="0" xfId="2" applyNumberFormat="1" applyFont="1"/>
    <xf numFmtId="1" fontId="28" fillId="0" borderId="0" xfId="0" applyNumberFormat="1" applyFont="1" applyAlignment="1">
      <alignment horizontal="center"/>
    </xf>
    <xf numFmtId="0" fontId="2" fillId="0" borderId="0" xfId="0" applyFont="1"/>
    <xf numFmtId="1" fontId="30" fillId="0" borderId="0" xfId="0" applyNumberFormat="1" applyFont="1" applyAlignment="1">
      <alignment horizontal="center"/>
    </xf>
    <xf numFmtId="17" fontId="0" fillId="7" borderId="1" xfId="0" quotePrefix="1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wrapText="1"/>
    </xf>
    <xf numFmtId="17" fontId="0" fillId="7" borderId="2" xfId="0" quotePrefix="1" applyNumberFormat="1" applyFill="1" applyBorder="1" applyAlignment="1">
      <alignment horizontal="center" vertical="center"/>
    </xf>
    <xf numFmtId="17" fontId="0" fillId="7" borderId="3" xfId="0" quotePrefix="1" applyNumberFormat="1" applyFill="1" applyBorder="1" applyAlignment="1">
      <alignment horizontal="center" vertical="center"/>
    </xf>
    <xf numFmtId="0" fontId="3" fillId="3" borderId="2" xfId="1" applyFill="1" applyBorder="1" applyAlignment="1">
      <alignment horizontal="right" vertical="center" wrapText="1"/>
    </xf>
    <xf numFmtId="0" fontId="3" fillId="3" borderId="3" xfId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2" fontId="21" fillId="0" borderId="10" xfId="3" applyNumberFormat="1" applyFont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/>
    </xf>
    <xf numFmtId="17" fontId="0" fillId="8" borderId="1" xfId="0" quotePrefix="1" applyNumberFormat="1" applyFill="1" applyBorder="1" applyAlignment="1">
      <alignment horizontal="center" vertical="center"/>
    </xf>
  </cellXfs>
  <cellStyles count="15">
    <cellStyle name="Lien hypertexte" xfId="1" builtinId="8"/>
    <cellStyle name="Lien hypertexte 2" xfId="4" xr:uid="{00000000-0005-0000-0000-000001000000}"/>
    <cellStyle name="Lien hypertexte 3" xfId="7" xr:uid="{00000000-0005-0000-0000-000002000000}"/>
    <cellStyle name="Milliers 2" xfId="5" xr:uid="{00000000-0005-0000-0000-000003000000}"/>
    <cellStyle name="Motif" xfId="8" xr:uid="{00000000-0005-0000-0000-000004000000}"/>
    <cellStyle name="Motif 2" xfId="11" xr:uid="{00000000-0005-0000-0000-000005000000}"/>
    <cellStyle name="Motif 3" xfId="12" xr:uid="{00000000-0005-0000-0000-000006000000}"/>
    <cellStyle name="Motif 4" xfId="10" xr:uid="{00000000-0005-0000-0000-000007000000}"/>
    <cellStyle name="Normal" xfId="0" builtinId="0"/>
    <cellStyle name="Normal 2" xfId="3" xr:uid="{00000000-0005-0000-0000-000009000000}"/>
    <cellStyle name="Normal 3" xfId="6" xr:uid="{00000000-0005-0000-0000-00000A000000}"/>
    <cellStyle name="Normal 4" xfId="9" xr:uid="{00000000-0005-0000-0000-00000B000000}"/>
    <cellStyle name="Normal 5" xfId="13" xr:uid="{78CFAAB5-6B77-42DB-84C5-E3C6A56DB291}"/>
    <cellStyle name="Normal 6" xfId="14" xr:uid="{1C0AB703-29CE-42C1-BA37-0DEAC307C51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e.fr/fr/themes/indicateur.asp?id=29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insee.fr/fr/statistiques/8066049" TargetMode="External"/><Relationship Id="rId1" Type="http://schemas.openxmlformats.org/officeDocument/2006/relationships/hyperlink" Target="http://www.insee.fr/fr/themes/indicateur.asp?id=123" TargetMode="External"/><Relationship Id="rId6" Type="http://schemas.openxmlformats.org/officeDocument/2006/relationships/hyperlink" Target="https://www.insee.fr/fr/statistiques/8071596" TargetMode="External"/><Relationship Id="rId5" Type="http://schemas.openxmlformats.org/officeDocument/2006/relationships/hyperlink" Target="http://www.insee.fr/fr/themes/indicateur.asp?id=14" TargetMode="External"/><Relationship Id="rId4" Type="http://schemas.openxmlformats.org/officeDocument/2006/relationships/hyperlink" Target="https://www.insee.fr/fr/statistiques/805932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www.insee.fr/fr/statistiques?debut=0&amp;theme=30&amp;conjoncture=66" TargetMode="External"/><Relationship Id="rId1" Type="http://schemas.openxmlformats.org/officeDocument/2006/relationships/hyperlink" Target="https://www.insee.fr/fr/statistiques/5364068?sommaire=5364086&amp;q=pib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see.fr/fr/statistiques?debut=0&amp;idprec=6795076&amp;theme=30&amp;conjoncture=31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2"/>
  <sheetViews>
    <sheetView zoomScale="85" zoomScaleNormal="85" workbookViewId="0">
      <selection activeCell="L20" sqref="L20"/>
    </sheetView>
  </sheetViews>
  <sheetFormatPr baseColWidth="10" defaultRowHeight="15" x14ac:dyDescent="0.25"/>
  <sheetData>
    <row r="1" spans="2:14" x14ac:dyDescent="0.25">
      <c r="B1" s="40" t="s">
        <v>55</v>
      </c>
      <c r="C1" s="40"/>
      <c r="D1" s="40"/>
      <c r="E1" s="40"/>
      <c r="F1" s="40"/>
    </row>
    <row r="2" spans="2:14" x14ac:dyDescent="0.25">
      <c r="B2" s="39" t="s">
        <v>81</v>
      </c>
    </row>
    <row r="3" spans="2:14" x14ac:dyDescent="0.25">
      <c r="B3" s="38"/>
      <c r="C3" s="38" t="s">
        <v>51</v>
      </c>
      <c r="D3" s="38" t="s">
        <v>52</v>
      </c>
      <c r="E3" s="38" t="s">
        <v>53</v>
      </c>
      <c r="F3" s="38" t="s">
        <v>54</v>
      </c>
    </row>
    <row r="4" spans="2:14" x14ac:dyDescent="0.25">
      <c r="B4" s="38">
        <v>2017</v>
      </c>
      <c r="C4" s="38"/>
      <c r="D4" s="38"/>
      <c r="E4" s="38"/>
      <c r="F4" s="38"/>
    </row>
    <row r="5" spans="2:14" x14ac:dyDescent="0.25">
      <c r="B5" s="38">
        <v>2018</v>
      </c>
      <c r="C5" s="38"/>
      <c r="D5" s="38"/>
      <c r="E5" s="38"/>
      <c r="F5" s="38"/>
    </row>
    <row r="6" spans="2:14" x14ac:dyDescent="0.25">
      <c r="B6" s="38">
        <v>2019</v>
      </c>
      <c r="C6" s="38"/>
      <c r="D6" s="38"/>
      <c r="E6" s="38"/>
      <c r="F6" s="38"/>
    </row>
    <row r="7" spans="2:14" x14ac:dyDescent="0.25">
      <c r="B7" s="38">
        <v>2020</v>
      </c>
      <c r="C7" s="38"/>
      <c r="D7" s="38"/>
      <c r="E7" s="38">
        <v>1</v>
      </c>
      <c r="F7" s="38">
        <v>2</v>
      </c>
    </row>
    <row r="8" spans="2:14" x14ac:dyDescent="0.25">
      <c r="B8" s="38">
        <v>2021</v>
      </c>
      <c r="C8" s="38">
        <v>3</v>
      </c>
      <c r="D8" s="38">
        <v>4</v>
      </c>
      <c r="E8" s="38">
        <v>5</v>
      </c>
      <c r="F8" s="38">
        <v>6</v>
      </c>
    </row>
    <row r="9" spans="2:14" x14ac:dyDescent="0.25">
      <c r="B9" s="38">
        <v>2022</v>
      </c>
      <c r="C9" s="38">
        <v>7</v>
      </c>
      <c r="D9" s="38">
        <v>8</v>
      </c>
      <c r="E9" s="38">
        <v>9</v>
      </c>
      <c r="F9" s="38">
        <v>10</v>
      </c>
    </row>
    <row r="10" spans="2:14" x14ac:dyDescent="0.25">
      <c r="B10" s="38">
        <v>2023</v>
      </c>
      <c r="C10" s="38">
        <v>11</v>
      </c>
      <c r="D10" s="38">
        <v>12</v>
      </c>
      <c r="E10" s="38">
        <v>13</v>
      </c>
      <c r="F10" s="38">
        <v>14</v>
      </c>
    </row>
    <row r="11" spans="2:14" x14ac:dyDescent="0.25">
      <c r="B11" s="38">
        <v>2024</v>
      </c>
      <c r="C11" s="38">
        <v>15</v>
      </c>
      <c r="D11" s="38">
        <v>16</v>
      </c>
      <c r="E11" s="38">
        <v>17</v>
      </c>
      <c r="F11" s="38"/>
    </row>
    <row r="13" spans="2:14" x14ac:dyDescent="0.25">
      <c r="B13" s="40" t="s">
        <v>64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2:14" x14ac:dyDescent="0.25">
      <c r="B14" s="39" t="s">
        <v>81</v>
      </c>
    </row>
    <row r="15" spans="2:14" x14ac:dyDescent="0.25">
      <c r="B15" s="38"/>
      <c r="C15" s="38" t="s">
        <v>39</v>
      </c>
      <c r="D15" s="38" t="s">
        <v>40</v>
      </c>
      <c r="E15" s="38" t="s">
        <v>41</v>
      </c>
      <c r="F15" s="38" t="s">
        <v>42</v>
      </c>
      <c r="G15" s="38" t="s">
        <v>43</v>
      </c>
      <c r="H15" s="38" t="s">
        <v>44</v>
      </c>
      <c r="I15" s="38" t="s">
        <v>45</v>
      </c>
      <c r="J15" s="38" t="s">
        <v>46</v>
      </c>
      <c r="K15" s="38" t="s">
        <v>47</v>
      </c>
      <c r="L15" s="38" t="s">
        <v>48</v>
      </c>
      <c r="M15" s="38" t="s">
        <v>49</v>
      </c>
      <c r="N15" s="38" t="s">
        <v>50</v>
      </c>
    </row>
    <row r="16" spans="2:14" x14ac:dyDescent="0.25">
      <c r="B16" s="38">
        <v>2020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2:14" x14ac:dyDescent="0.25">
      <c r="B17" s="38">
        <v>2021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2:14" x14ac:dyDescent="0.25">
      <c r="B18" s="38">
        <v>2022</v>
      </c>
      <c r="C18" s="38">
        <v>7</v>
      </c>
      <c r="D18" s="38">
        <v>7</v>
      </c>
      <c r="E18" s="38">
        <v>7</v>
      </c>
      <c r="F18" s="38">
        <v>8</v>
      </c>
      <c r="G18" s="38">
        <v>8</v>
      </c>
      <c r="H18" s="38">
        <v>8</v>
      </c>
      <c r="I18" s="38">
        <v>9</v>
      </c>
      <c r="J18" s="38">
        <v>9</v>
      </c>
      <c r="K18" s="38">
        <v>9</v>
      </c>
      <c r="L18" s="38">
        <v>10</v>
      </c>
      <c r="M18" s="38">
        <v>10</v>
      </c>
      <c r="N18" s="38">
        <v>10</v>
      </c>
    </row>
    <row r="19" spans="2:14" x14ac:dyDescent="0.25">
      <c r="B19" s="38">
        <v>2023</v>
      </c>
      <c r="C19" s="38">
        <v>11</v>
      </c>
      <c r="D19" s="38">
        <v>11</v>
      </c>
      <c r="E19" s="38">
        <v>11</v>
      </c>
      <c r="F19" s="38">
        <v>12</v>
      </c>
      <c r="G19" s="38">
        <v>12</v>
      </c>
      <c r="H19" s="38">
        <v>12</v>
      </c>
      <c r="I19" s="38">
        <v>13</v>
      </c>
      <c r="J19" s="38">
        <v>13</v>
      </c>
      <c r="K19" s="38">
        <v>13</v>
      </c>
      <c r="L19" s="38">
        <v>14</v>
      </c>
      <c r="M19" s="38">
        <v>14</v>
      </c>
      <c r="N19" s="38">
        <v>14</v>
      </c>
    </row>
    <row r="20" spans="2:14" x14ac:dyDescent="0.25">
      <c r="B20" s="38">
        <v>2024</v>
      </c>
      <c r="C20" s="38">
        <v>15</v>
      </c>
      <c r="D20" s="38">
        <v>15</v>
      </c>
      <c r="E20" s="38">
        <v>15</v>
      </c>
      <c r="F20" s="38">
        <v>16</v>
      </c>
      <c r="G20" s="38">
        <v>16</v>
      </c>
      <c r="H20" s="38">
        <v>16</v>
      </c>
      <c r="I20" s="38">
        <v>17</v>
      </c>
      <c r="J20" s="38">
        <v>17</v>
      </c>
      <c r="K20" s="38">
        <v>17</v>
      </c>
      <c r="L20" s="38"/>
      <c r="M20" s="38"/>
      <c r="N20" s="38"/>
    </row>
    <row r="22" spans="2:14" x14ac:dyDescent="0.25">
      <c r="F22" s="63" t="s">
        <v>65</v>
      </c>
    </row>
  </sheetData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tabSelected="1" topLeftCell="A10" zoomScale="85" zoomScaleNormal="85" workbookViewId="0">
      <selection activeCell="E27" sqref="E27:E31"/>
    </sheetView>
  </sheetViews>
  <sheetFormatPr baseColWidth="10" defaultColWidth="22.140625" defaultRowHeight="15" x14ac:dyDescent="0.25"/>
  <cols>
    <col min="1" max="1" width="72.5703125" style="8" bestFit="1" customWidth="1"/>
    <col min="2" max="2" width="20.7109375" style="1" customWidth="1"/>
    <col min="3" max="3" width="58.7109375" customWidth="1"/>
    <col min="4" max="4" width="34.140625" customWidth="1"/>
    <col min="6" max="6" width="33.42578125" bestFit="1" customWidth="1"/>
  </cols>
  <sheetData>
    <row r="1" spans="1:4" s="1" customFormat="1" x14ac:dyDescent="0.25">
      <c r="A1" s="7" t="s">
        <v>66</v>
      </c>
      <c r="B1" s="10" t="s">
        <v>0</v>
      </c>
      <c r="C1" s="10" t="s">
        <v>2</v>
      </c>
      <c r="D1" s="91" t="s">
        <v>1</v>
      </c>
    </row>
    <row r="2" spans="1:4" x14ac:dyDescent="0.25">
      <c r="A2" s="11" t="s">
        <v>3</v>
      </c>
      <c r="B2" s="2" t="s">
        <v>7</v>
      </c>
      <c r="C2" s="4" t="s">
        <v>101</v>
      </c>
      <c r="D2" s="92" t="s">
        <v>87</v>
      </c>
    </row>
    <row r="3" spans="1:4" ht="30" x14ac:dyDescent="0.25">
      <c r="A3" s="11" t="s">
        <v>4</v>
      </c>
      <c r="B3" s="3" t="s">
        <v>9</v>
      </c>
      <c r="C3" s="5" t="s">
        <v>102</v>
      </c>
      <c r="D3" s="93" t="s">
        <v>88</v>
      </c>
    </row>
    <row r="4" spans="1:4" x14ac:dyDescent="0.25">
      <c r="A4" s="80" t="s">
        <v>5</v>
      </c>
      <c r="B4" s="2" t="s">
        <v>8</v>
      </c>
      <c r="C4" s="4" t="s">
        <v>103</v>
      </c>
      <c r="D4" s="92" t="s">
        <v>84</v>
      </c>
    </row>
    <row r="5" spans="1:4" x14ac:dyDescent="0.25">
      <c r="A5" s="81"/>
      <c r="B5" s="2" t="s">
        <v>34</v>
      </c>
      <c r="C5" s="14">
        <v>1.2999999999999999E-2</v>
      </c>
      <c r="D5" s="92">
        <v>45664</v>
      </c>
    </row>
    <row r="6" spans="1:4" x14ac:dyDescent="0.25">
      <c r="A6" s="11" t="s">
        <v>6</v>
      </c>
      <c r="B6" s="2" t="s">
        <v>8</v>
      </c>
      <c r="C6" s="4" t="s">
        <v>104</v>
      </c>
      <c r="D6" s="91" t="s">
        <v>85</v>
      </c>
    </row>
    <row r="7" spans="1:4" x14ac:dyDescent="0.25">
      <c r="A7" s="11" t="s">
        <v>37</v>
      </c>
      <c r="B7" s="2" t="s">
        <v>7</v>
      </c>
      <c r="C7" s="4" t="s">
        <v>105</v>
      </c>
      <c r="D7" s="91" t="s">
        <v>86</v>
      </c>
    </row>
    <row r="8" spans="1:4" x14ac:dyDescent="0.25">
      <c r="A8" s="25"/>
      <c r="B8" s="23"/>
      <c r="C8" s="26"/>
      <c r="D8" s="91"/>
    </row>
    <row r="9" spans="1:4" x14ac:dyDescent="0.25">
      <c r="A9" s="7" t="s">
        <v>18</v>
      </c>
      <c r="B9" s="10" t="s">
        <v>0</v>
      </c>
      <c r="C9" s="10" t="s">
        <v>2</v>
      </c>
      <c r="D9" s="91" t="s">
        <v>1</v>
      </c>
    </row>
    <row r="10" spans="1:4" x14ac:dyDescent="0.25">
      <c r="A10" s="6" t="s">
        <v>10</v>
      </c>
      <c r="B10" s="2" t="s">
        <v>13</v>
      </c>
      <c r="C10" s="4" t="s">
        <v>75</v>
      </c>
      <c r="D10" s="94" t="s">
        <v>69</v>
      </c>
    </row>
    <row r="11" spans="1:4" x14ac:dyDescent="0.25">
      <c r="A11" s="6" t="s">
        <v>16</v>
      </c>
      <c r="B11" s="2" t="s">
        <v>13</v>
      </c>
      <c r="C11" s="4" t="s">
        <v>70</v>
      </c>
      <c r="D11" s="94" t="s">
        <v>69</v>
      </c>
    </row>
    <row r="12" spans="1:4" x14ac:dyDescent="0.25">
      <c r="A12" s="6" t="s">
        <v>17</v>
      </c>
      <c r="B12" s="2" t="s">
        <v>13</v>
      </c>
      <c r="C12" s="4" t="s">
        <v>71</v>
      </c>
      <c r="D12" s="94" t="s">
        <v>69</v>
      </c>
    </row>
    <row r="13" spans="1:4" x14ac:dyDescent="0.25">
      <c r="A13" s="20"/>
      <c r="B13" s="23"/>
      <c r="C13" s="26"/>
      <c r="D13" s="94"/>
    </row>
    <row r="14" spans="1:4" x14ac:dyDescent="0.25">
      <c r="A14" s="9" t="s">
        <v>19</v>
      </c>
      <c r="B14" s="10" t="s">
        <v>0</v>
      </c>
      <c r="C14" s="10" t="s">
        <v>77</v>
      </c>
      <c r="D14" s="91" t="s">
        <v>1</v>
      </c>
    </row>
    <row r="15" spans="1:4" x14ac:dyDescent="0.25">
      <c r="A15" s="6" t="s">
        <v>11</v>
      </c>
      <c r="B15" s="2" t="s">
        <v>7</v>
      </c>
      <c r="C15" s="14">
        <v>0.01</v>
      </c>
      <c r="D15" s="95"/>
    </row>
    <row r="16" spans="1:4" ht="34.5" customHeight="1" x14ac:dyDescent="0.25">
      <c r="A16" s="6" t="s">
        <v>14</v>
      </c>
      <c r="B16" s="2" t="s">
        <v>7</v>
      </c>
      <c r="C16" s="5" t="s">
        <v>78</v>
      </c>
      <c r="D16" s="95"/>
    </row>
    <row r="17" spans="1:6" ht="33" customHeight="1" x14ac:dyDescent="0.25">
      <c r="A17" s="6" t="s">
        <v>15</v>
      </c>
      <c r="B17" s="2" t="s">
        <v>7</v>
      </c>
      <c r="C17" s="5" t="s">
        <v>79</v>
      </c>
      <c r="D17" s="95"/>
    </row>
    <row r="18" spans="1:6" ht="18.75" customHeight="1" x14ac:dyDescent="0.25">
      <c r="A18" s="6" t="s">
        <v>12</v>
      </c>
      <c r="B18" s="2" t="s">
        <v>7</v>
      </c>
      <c r="C18" s="13" t="s">
        <v>80</v>
      </c>
      <c r="D18" s="95"/>
    </row>
    <row r="19" spans="1:6" ht="22.9" customHeight="1" x14ac:dyDescent="0.25">
      <c r="A19" s="19"/>
      <c r="B19" s="24"/>
      <c r="C19" s="29"/>
      <c r="D19" s="30"/>
      <c r="E19" s="30"/>
      <c r="F19" s="28"/>
    </row>
    <row r="20" spans="1:6" ht="30" customHeight="1" x14ac:dyDescent="0.25">
      <c r="A20" s="85" t="s">
        <v>25</v>
      </c>
      <c r="B20" s="84" t="s">
        <v>0</v>
      </c>
      <c r="C20" s="87" t="s">
        <v>89</v>
      </c>
      <c r="D20" s="88"/>
      <c r="E20" s="88"/>
      <c r="F20" s="82" t="s">
        <v>1</v>
      </c>
    </row>
    <row r="21" spans="1:6" ht="20.25" customHeight="1" x14ac:dyDescent="0.25">
      <c r="A21" s="86"/>
      <c r="B21" s="83"/>
      <c r="C21" s="12" t="s">
        <v>29</v>
      </c>
      <c r="D21" s="12" t="s">
        <v>30</v>
      </c>
      <c r="E21" s="12" t="s">
        <v>31</v>
      </c>
      <c r="F21" s="83"/>
    </row>
    <row r="22" spans="1:6" x14ac:dyDescent="0.25">
      <c r="A22" s="6" t="s">
        <v>20</v>
      </c>
      <c r="B22" s="2" t="s">
        <v>8</v>
      </c>
      <c r="C22" s="14">
        <v>6.4221863635913756E-2</v>
      </c>
      <c r="D22" s="59"/>
      <c r="E22" s="14">
        <v>6.4221863635913756E-2</v>
      </c>
      <c r="F22" s="66" t="s">
        <v>82</v>
      </c>
    </row>
    <row r="23" spans="1:6" x14ac:dyDescent="0.25">
      <c r="A23" s="6" t="s">
        <v>21</v>
      </c>
      <c r="B23" s="2" t="s">
        <v>8</v>
      </c>
      <c r="C23" s="14">
        <v>9.2381467972453279E-2</v>
      </c>
      <c r="D23" s="14">
        <v>9.4735482247267688E-2</v>
      </c>
      <c r="E23" s="14">
        <v>9.2770991471596398E-2</v>
      </c>
      <c r="F23" s="66" t="s">
        <v>82</v>
      </c>
    </row>
    <row r="24" spans="1:6" x14ac:dyDescent="0.25">
      <c r="A24" s="6" t="s">
        <v>22</v>
      </c>
      <c r="B24" s="2" t="s">
        <v>8</v>
      </c>
      <c r="C24" s="14">
        <v>2.4162305157647834E-2</v>
      </c>
      <c r="D24" s="14">
        <v>6.5234083320708791E-2</v>
      </c>
      <c r="E24" s="14">
        <v>3.2363958311965924E-2</v>
      </c>
      <c r="F24" s="66" t="s">
        <v>82</v>
      </c>
    </row>
    <row r="25" spans="1:6" x14ac:dyDescent="0.25">
      <c r="A25" s="6" t="s">
        <v>23</v>
      </c>
      <c r="B25" s="2" t="s">
        <v>8</v>
      </c>
      <c r="C25" s="14">
        <v>1.8935862140130544E-2</v>
      </c>
      <c r="D25" s="14">
        <v>1.9432736455156085E-2</v>
      </c>
      <c r="E25" s="14">
        <v>1.898996948599474E-2</v>
      </c>
      <c r="F25" s="66" t="s">
        <v>82</v>
      </c>
    </row>
    <row r="26" spans="1:6" x14ac:dyDescent="0.25">
      <c r="A26" s="6" t="s">
        <v>24</v>
      </c>
      <c r="B26" s="2" t="s">
        <v>8</v>
      </c>
      <c r="C26" s="14">
        <v>0.11394332877031976</v>
      </c>
      <c r="D26" s="14">
        <v>1.8304307349930493E-2</v>
      </c>
      <c r="E26" s="14">
        <v>9.3745031918540889E-2</v>
      </c>
      <c r="F26" s="66" t="s">
        <v>82</v>
      </c>
    </row>
    <row r="27" spans="1:6" x14ac:dyDescent="0.25">
      <c r="A27" s="6" t="s">
        <v>20</v>
      </c>
      <c r="B27" s="2" t="s">
        <v>34</v>
      </c>
      <c r="C27" s="15">
        <v>4.5984975891375068E-2</v>
      </c>
      <c r="D27" s="60"/>
      <c r="E27" s="15">
        <v>4.5984975891375068E-2</v>
      </c>
      <c r="F27" s="66" t="s">
        <v>82</v>
      </c>
    </row>
    <row r="28" spans="1:6" x14ac:dyDescent="0.25">
      <c r="A28" s="6" t="s">
        <v>21</v>
      </c>
      <c r="B28" s="2" t="s">
        <v>34</v>
      </c>
      <c r="C28" s="15">
        <v>7.2786623884814716E-2</v>
      </c>
      <c r="D28" s="15">
        <v>9.5708994621408472E-2</v>
      </c>
      <c r="E28" s="15">
        <v>7.6470544475240931E-2</v>
      </c>
      <c r="F28" s="66" t="s">
        <v>82</v>
      </c>
    </row>
    <row r="29" spans="1:6" x14ac:dyDescent="0.25">
      <c r="A29" s="6" t="s">
        <v>22</v>
      </c>
      <c r="B29" s="2" t="s">
        <v>34</v>
      </c>
      <c r="C29" s="15">
        <v>1.4038580779625498E-2</v>
      </c>
      <c r="D29" s="15">
        <v>5.3853747220923731E-2</v>
      </c>
      <c r="E29" s="15">
        <v>2.1305537337762637E-2</v>
      </c>
      <c r="F29" s="66" t="s">
        <v>82</v>
      </c>
    </row>
    <row r="30" spans="1:6" x14ac:dyDescent="0.25">
      <c r="A30" s="6" t="s">
        <v>23</v>
      </c>
      <c r="B30" s="2" t="s">
        <v>34</v>
      </c>
      <c r="C30" s="15">
        <v>3.5323651987439364E-2</v>
      </c>
      <c r="D30" s="15">
        <v>8.7666606049253692E-2</v>
      </c>
      <c r="E30" s="15">
        <v>4.042782321577354E-2</v>
      </c>
      <c r="F30" s="66" t="s">
        <v>82</v>
      </c>
    </row>
    <row r="31" spans="1:6" x14ac:dyDescent="0.25">
      <c r="A31" s="6" t="s">
        <v>24</v>
      </c>
      <c r="B31" s="2" t="s">
        <v>34</v>
      </c>
      <c r="C31" s="15">
        <v>0.17051919937924076</v>
      </c>
      <c r="D31" s="15">
        <v>9.2333124260119526E-2</v>
      </c>
      <c r="E31" s="15">
        <v>0.15439322412268797</v>
      </c>
      <c r="F31" s="66" t="s">
        <v>82</v>
      </c>
    </row>
    <row r="32" spans="1:6" ht="27" customHeight="1" x14ac:dyDescent="0.25">
      <c r="A32" s="20"/>
      <c r="B32" s="23"/>
      <c r="C32" s="21"/>
      <c r="D32" s="21"/>
      <c r="E32" s="22"/>
      <c r="F32" s="27"/>
    </row>
    <row r="33" spans="1:4" ht="24.75" customHeight="1" x14ac:dyDescent="0.25">
      <c r="A33" s="9" t="s">
        <v>26</v>
      </c>
      <c r="B33" s="10" t="s">
        <v>0</v>
      </c>
      <c r="C33" s="10" t="s">
        <v>2</v>
      </c>
      <c r="D33" s="10" t="s">
        <v>1</v>
      </c>
    </row>
    <row r="34" spans="1:4" x14ac:dyDescent="0.25">
      <c r="A34" s="6" t="s">
        <v>35</v>
      </c>
      <c r="B34" s="2" t="s">
        <v>90</v>
      </c>
      <c r="C34" s="4" t="s">
        <v>91</v>
      </c>
      <c r="D34" s="65" t="s">
        <v>83</v>
      </c>
    </row>
    <row r="35" spans="1:4" x14ac:dyDescent="0.25">
      <c r="A35" s="18" t="s">
        <v>27</v>
      </c>
      <c r="B35" s="17" t="s">
        <v>7</v>
      </c>
      <c r="C35" s="4" t="s">
        <v>92</v>
      </c>
      <c r="D35" s="78" t="s">
        <v>76</v>
      </c>
    </row>
    <row r="36" spans="1:4" x14ac:dyDescent="0.25">
      <c r="A36" s="18" t="s">
        <v>36</v>
      </c>
      <c r="B36" s="17" t="s">
        <v>7</v>
      </c>
      <c r="C36" s="4" t="s">
        <v>93</v>
      </c>
      <c r="D36" s="79"/>
    </row>
    <row r="37" spans="1:4" x14ac:dyDescent="0.25">
      <c r="A37" s="73" t="s">
        <v>32</v>
      </c>
      <c r="B37" s="70" t="s">
        <v>28</v>
      </c>
      <c r="C37" s="4" t="s">
        <v>94</v>
      </c>
      <c r="D37" s="67" t="s">
        <v>72</v>
      </c>
    </row>
    <row r="38" spans="1:4" x14ac:dyDescent="0.25">
      <c r="A38" s="74"/>
      <c r="B38" s="71"/>
      <c r="C38" s="4" t="s">
        <v>95</v>
      </c>
      <c r="D38" s="68"/>
    </row>
    <row r="39" spans="1:4" x14ac:dyDescent="0.25">
      <c r="A39" s="74"/>
      <c r="B39" s="71"/>
      <c r="C39" s="4" t="s">
        <v>96</v>
      </c>
      <c r="D39" s="68"/>
    </row>
    <row r="40" spans="1:4" x14ac:dyDescent="0.25">
      <c r="A40" s="74"/>
      <c r="B40" s="71"/>
      <c r="C40" s="4" t="s">
        <v>97</v>
      </c>
      <c r="D40" s="68"/>
    </row>
    <row r="41" spans="1:4" x14ac:dyDescent="0.25">
      <c r="A41" s="75"/>
      <c r="B41" s="72"/>
      <c r="C41" s="4" t="s">
        <v>98</v>
      </c>
      <c r="D41" s="69"/>
    </row>
    <row r="42" spans="1:4" x14ac:dyDescent="0.25">
      <c r="A42" s="77" t="s">
        <v>33</v>
      </c>
      <c r="B42" s="76" t="s">
        <v>28</v>
      </c>
      <c r="C42" s="16" t="s">
        <v>99</v>
      </c>
      <c r="D42" s="67" t="s">
        <v>72</v>
      </c>
    </row>
    <row r="43" spans="1:4" x14ac:dyDescent="0.25">
      <c r="A43" s="77"/>
      <c r="B43" s="76"/>
      <c r="C43" s="16" t="s">
        <v>100</v>
      </c>
      <c r="D43" s="68"/>
    </row>
    <row r="44" spans="1:4" x14ac:dyDescent="0.25">
      <c r="A44" s="77"/>
      <c r="B44" s="76"/>
      <c r="C44" s="16" t="s">
        <v>68</v>
      </c>
      <c r="D44" s="68"/>
    </row>
    <row r="45" spans="1:4" x14ac:dyDescent="0.25">
      <c r="A45" s="77"/>
      <c r="B45" s="76"/>
      <c r="C45" s="16" t="s">
        <v>73</v>
      </c>
      <c r="D45" s="68"/>
    </row>
    <row r="46" spans="1:4" x14ac:dyDescent="0.25">
      <c r="A46" s="77"/>
      <c r="B46" s="76"/>
      <c r="C46" s="16" t="s">
        <v>74</v>
      </c>
      <c r="D46" s="69"/>
    </row>
  </sheetData>
  <mergeCells count="12">
    <mergeCell ref="D35:D36"/>
    <mergeCell ref="A4:A5"/>
    <mergeCell ref="F20:F21"/>
    <mergeCell ref="B20:B21"/>
    <mergeCell ref="A20:A21"/>
    <mergeCell ref="C20:E20"/>
    <mergeCell ref="D37:D41"/>
    <mergeCell ref="B37:B41"/>
    <mergeCell ref="A37:A41"/>
    <mergeCell ref="D42:D46"/>
    <mergeCell ref="B42:B46"/>
    <mergeCell ref="A42:A46"/>
  </mergeCells>
  <phoneticPr fontId="5" type="noConversion"/>
  <hyperlinks>
    <hyperlink ref="A2" r:id="rId1" xr:uid="{00000000-0004-0000-0100-000000000000}"/>
    <hyperlink ref="A3" r:id="rId2" xr:uid="{00000000-0004-0000-0100-000001000000}"/>
    <hyperlink ref="A4" r:id="rId3" xr:uid="{00000000-0004-0000-0100-000002000000}"/>
    <hyperlink ref="A6" r:id="rId4" xr:uid="{00000000-0004-0000-0100-000003000000}"/>
    <hyperlink ref="A7" r:id="rId5" display="Taux de chômage" xr:uid="{00000000-0004-0000-0100-000004000000}"/>
    <hyperlink ref="A4:A5" r:id="rId6" display="Inflation" xr:uid="{2C2B4987-1511-4DE7-AF1C-EFFCCE567DF2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7"/>
  <sheetViews>
    <sheetView zoomScale="70" zoomScaleNormal="70" workbookViewId="0">
      <selection activeCell="L20" sqref="L20"/>
    </sheetView>
  </sheetViews>
  <sheetFormatPr baseColWidth="10" defaultRowHeight="15" x14ac:dyDescent="0.25"/>
  <sheetData>
    <row r="1" spans="1:17" x14ac:dyDescent="0.25">
      <c r="A1" s="31"/>
    </row>
    <row r="2" spans="1:17" x14ac:dyDescent="0.25">
      <c r="A2" s="32"/>
    </row>
    <row r="3" spans="1:17" x14ac:dyDescent="0.25">
      <c r="A3" s="31"/>
      <c r="B3" s="35"/>
      <c r="C3" s="54" t="s">
        <v>61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33"/>
      <c r="B4" s="36"/>
    </row>
    <row r="5" spans="1:17" x14ac:dyDescent="0.25">
      <c r="A5" s="33"/>
      <c r="B5" s="36"/>
    </row>
    <row r="6" spans="1:17" x14ac:dyDescent="0.25">
      <c r="A6" s="33"/>
      <c r="B6" s="36"/>
    </row>
    <row r="7" spans="1:17" x14ac:dyDescent="0.25">
      <c r="A7" s="33"/>
      <c r="B7" s="36"/>
      <c r="E7" s="40" t="s">
        <v>38</v>
      </c>
      <c r="F7" s="40"/>
      <c r="G7" s="40"/>
      <c r="H7" s="40"/>
      <c r="I7" s="40"/>
    </row>
    <row r="8" spans="1:17" x14ac:dyDescent="0.25">
      <c r="A8" s="33"/>
      <c r="B8" s="36"/>
      <c r="E8" s="39" t="s">
        <v>81</v>
      </c>
    </row>
    <row r="9" spans="1:17" x14ac:dyDescent="0.25">
      <c r="A9" s="33"/>
      <c r="B9" s="36"/>
      <c r="F9" t="s">
        <v>51</v>
      </c>
      <c r="G9" t="s">
        <v>52</v>
      </c>
      <c r="H9" t="s">
        <v>53</v>
      </c>
      <c r="I9" t="s">
        <v>54</v>
      </c>
    </row>
    <row r="10" spans="1:17" x14ac:dyDescent="0.25">
      <c r="A10" s="33"/>
      <c r="B10" s="36"/>
      <c r="E10">
        <v>2016</v>
      </c>
      <c r="F10" s="55">
        <v>548.505</v>
      </c>
      <c r="G10" s="55">
        <v>547.22799999999995</v>
      </c>
      <c r="H10" s="55">
        <v>548.51199999999994</v>
      </c>
      <c r="I10" s="55">
        <v>551.60699999999997</v>
      </c>
    </row>
    <row r="11" spans="1:17" x14ac:dyDescent="0.25">
      <c r="A11" s="33"/>
      <c r="B11" s="36"/>
      <c r="E11">
        <v>2017</v>
      </c>
      <c r="F11" s="55">
        <v>556.04200000000003</v>
      </c>
      <c r="G11" s="55">
        <v>560.255</v>
      </c>
      <c r="H11" s="55">
        <v>564.14200000000005</v>
      </c>
      <c r="I11" s="55">
        <v>568.70799999999997</v>
      </c>
    </row>
    <row r="12" spans="1:17" x14ac:dyDescent="0.25">
      <c r="A12" s="33"/>
      <c r="B12" s="36"/>
      <c r="E12">
        <v>2018</v>
      </c>
      <c r="F12" s="55">
        <v>569.47699999999998</v>
      </c>
      <c r="G12" s="55">
        <v>570.90300000000002</v>
      </c>
      <c r="H12" s="55">
        <v>572.87099999999998</v>
      </c>
      <c r="I12" s="55">
        <v>576.54200000000003</v>
      </c>
    </row>
    <row r="13" spans="1:17" x14ac:dyDescent="0.25">
      <c r="A13" s="33"/>
      <c r="B13" s="36"/>
      <c r="E13">
        <v>2019</v>
      </c>
      <c r="F13" s="56">
        <f t="shared" ref="F13:H13" si="0">G13/(1+G36)</f>
        <v>624.17729714670043</v>
      </c>
      <c r="G13" s="56">
        <f t="shared" si="0"/>
        <v>627.92236092958058</v>
      </c>
      <c r="H13" s="56">
        <f t="shared" si="0"/>
        <v>627.92236092958058</v>
      </c>
      <c r="I13" s="56">
        <f t="shared" ref="I13:I14" si="1">F14/(1+F37)</f>
        <v>624.78274912493271</v>
      </c>
      <c r="J13" s="52"/>
    </row>
    <row r="14" spans="1:17" x14ac:dyDescent="0.25">
      <c r="A14" s="33"/>
      <c r="B14" s="36"/>
      <c r="E14">
        <v>2020</v>
      </c>
      <c r="F14" s="56">
        <f t="shared" ref="F14:H14" si="2">G14/(1+G37)</f>
        <v>592.91882891956107</v>
      </c>
      <c r="G14" s="56">
        <f t="shared" si="2"/>
        <v>519.39689413353551</v>
      </c>
      <c r="H14" s="56">
        <f t="shared" si="2"/>
        <v>601.46160340663414</v>
      </c>
      <c r="I14" s="56">
        <f t="shared" si="1"/>
        <v>600.86014180322752</v>
      </c>
      <c r="J14" s="52"/>
    </row>
    <row r="15" spans="1:17" x14ac:dyDescent="0.25">
      <c r="A15" s="33"/>
      <c r="B15" s="36"/>
      <c r="E15">
        <v>2021</v>
      </c>
      <c r="F15" s="56">
        <f t="shared" ref="F15:G15" si="3">G15/(1+G38)</f>
        <v>602.66272222863711</v>
      </c>
      <c r="G15" s="56">
        <f t="shared" si="3"/>
        <v>610.49733761760933</v>
      </c>
      <c r="H15" s="56">
        <f>I15/(1+I38)</f>
        <v>628.20176040851993</v>
      </c>
      <c r="I15" s="56">
        <f>F16/(1+F39)</f>
        <v>631.97097097097105</v>
      </c>
      <c r="J15" s="61"/>
    </row>
    <row r="16" spans="1:17" x14ac:dyDescent="0.25">
      <c r="A16" s="33"/>
      <c r="B16" s="36"/>
      <c r="E16">
        <v>2022</v>
      </c>
      <c r="F16" s="56">
        <v>631.33900000000006</v>
      </c>
      <c r="G16" s="56">
        <v>634.13099999999997</v>
      </c>
      <c r="H16" s="56">
        <v>637.17399999999998</v>
      </c>
      <c r="I16" s="56">
        <v>637.577</v>
      </c>
      <c r="J16" s="61"/>
    </row>
    <row r="17" spans="1:10" x14ac:dyDescent="0.25">
      <c r="A17" s="33"/>
      <c r="B17" s="36"/>
      <c r="E17">
        <v>2023</v>
      </c>
      <c r="F17" s="56">
        <v>637.94799999999998</v>
      </c>
      <c r="G17" s="56">
        <v>642.29899999999998</v>
      </c>
      <c r="H17" s="56">
        <v>642.76099999999997</v>
      </c>
      <c r="I17" s="56">
        <v>645.66600000000005</v>
      </c>
      <c r="J17" s="61"/>
    </row>
    <row r="18" spans="1:10" x14ac:dyDescent="0.25">
      <c r="A18" s="33"/>
      <c r="B18" s="36"/>
      <c r="E18">
        <v>2024</v>
      </c>
      <c r="F18" s="56">
        <v>647.27499999999998</v>
      </c>
      <c r="G18" s="56">
        <v>648.56100000000004</v>
      </c>
      <c r="H18" s="56">
        <v>650.91</v>
      </c>
      <c r="I18" s="56"/>
      <c r="J18" s="61"/>
    </row>
    <row r="19" spans="1:10" x14ac:dyDescent="0.25">
      <c r="A19" s="33"/>
      <c r="B19" s="36"/>
      <c r="F19" s="36"/>
      <c r="G19" s="36"/>
      <c r="H19" s="36"/>
      <c r="I19" s="37"/>
      <c r="J19" s="52"/>
    </row>
    <row r="20" spans="1:10" x14ac:dyDescent="0.25">
      <c r="A20" s="33"/>
      <c r="B20" s="36"/>
      <c r="F20" t="s">
        <v>51</v>
      </c>
      <c r="G20" t="s">
        <v>52</v>
      </c>
      <c r="H20" t="s">
        <v>53</v>
      </c>
      <c r="I20" t="s">
        <v>54</v>
      </c>
      <c r="J20" s="52"/>
    </row>
    <row r="21" spans="1:10" x14ac:dyDescent="0.25">
      <c r="A21" s="33"/>
      <c r="B21" s="36"/>
      <c r="E21">
        <v>2016</v>
      </c>
      <c r="F21" s="36">
        <f t="shared" ref="F21:F29" si="4">F10</f>
        <v>548.505</v>
      </c>
      <c r="G21" s="36">
        <f t="shared" ref="G21:I29" si="5">G10+F21</f>
        <v>1095.7329999999999</v>
      </c>
      <c r="H21" s="36">
        <f t="shared" si="5"/>
        <v>1644.2449999999999</v>
      </c>
      <c r="I21" s="36">
        <f t="shared" si="5"/>
        <v>2195.8519999999999</v>
      </c>
      <c r="J21" s="52"/>
    </row>
    <row r="22" spans="1:10" x14ac:dyDescent="0.25">
      <c r="A22" s="33"/>
      <c r="B22" s="36"/>
      <c r="E22">
        <v>2017</v>
      </c>
      <c r="F22" s="36">
        <f t="shared" si="4"/>
        <v>556.04200000000003</v>
      </c>
      <c r="G22" s="36">
        <f t="shared" si="5"/>
        <v>1116.297</v>
      </c>
      <c r="H22" s="36">
        <f t="shared" si="5"/>
        <v>1680.4390000000001</v>
      </c>
      <c r="I22" s="36">
        <f t="shared" si="5"/>
        <v>2249.1469999999999</v>
      </c>
      <c r="J22" s="52"/>
    </row>
    <row r="23" spans="1:10" x14ac:dyDescent="0.25">
      <c r="A23" s="33"/>
      <c r="B23" s="36"/>
      <c r="E23">
        <v>2018</v>
      </c>
      <c r="F23" s="36">
        <f t="shared" si="4"/>
        <v>569.47699999999998</v>
      </c>
      <c r="G23" s="36">
        <f t="shared" si="5"/>
        <v>1140.3800000000001</v>
      </c>
      <c r="H23" s="36">
        <f t="shared" si="5"/>
        <v>1713.2510000000002</v>
      </c>
      <c r="I23" s="36">
        <f t="shared" si="5"/>
        <v>2289.7930000000001</v>
      </c>
      <c r="J23" s="52"/>
    </row>
    <row r="24" spans="1:10" x14ac:dyDescent="0.25">
      <c r="A24" s="33"/>
      <c r="B24" s="36"/>
      <c r="E24">
        <v>2019</v>
      </c>
      <c r="F24" s="36">
        <f t="shared" si="4"/>
        <v>624.17729714670043</v>
      </c>
      <c r="G24" s="36">
        <f t="shared" si="5"/>
        <v>1252.099658076281</v>
      </c>
      <c r="H24" s="36">
        <f t="shared" si="5"/>
        <v>1880.0220190058617</v>
      </c>
      <c r="I24" s="36">
        <f t="shared" si="5"/>
        <v>2504.8047681307944</v>
      </c>
      <c r="J24" s="52"/>
    </row>
    <row r="25" spans="1:10" x14ac:dyDescent="0.25">
      <c r="A25" s="33"/>
      <c r="B25" s="36"/>
      <c r="E25">
        <v>2020</v>
      </c>
      <c r="F25" s="36">
        <f t="shared" si="4"/>
        <v>592.91882891956107</v>
      </c>
      <c r="G25" s="36">
        <f t="shared" si="5"/>
        <v>1112.3157230530965</v>
      </c>
      <c r="H25" s="36">
        <f t="shared" si="5"/>
        <v>1713.7773264597306</v>
      </c>
      <c r="I25" s="36">
        <f t="shared" si="5"/>
        <v>2314.637468262958</v>
      </c>
      <c r="J25" s="52"/>
    </row>
    <row r="26" spans="1:10" x14ac:dyDescent="0.25">
      <c r="A26" s="33"/>
      <c r="B26" s="36"/>
      <c r="E26">
        <v>2021</v>
      </c>
      <c r="F26" s="36">
        <f t="shared" si="4"/>
        <v>602.66272222863711</v>
      </c>
      <c r="G26" s="36">
        <f t="shared" si="5"/>
        <v>1213.1600598462464</v>
      </c>
      <c r="H26" s="36">
        <f t="shared" si="5"/>
        <v>1841.3618202547664</v>
      </c>
      <c r="I26" s="36">
        <f t="shared" si="5"/>
        <v>2473.3327912257373</v>
      </c>
      <c r="J26" s="52"/>
    </row>
    <row r="27" spans="1:10" x14ac:dyDescent="0.25">
      <c r="A27" s="33"/>
      <c r="B27" s="36"/>
      <c r="E27">
        <v>2022</v>
      </c>
      <c r="F27" s="36">
        <f t="shared" si="4"/>
        <v>631.33900000000006</v>
      </c>
      <c r="G27" s="36">
        <f t="shared" si="5"/>
        <v>1265.47</v>
      </c>
      <c r="H27" s="36">
        <f t="shared" si="5"/>
        <v>1902.644</v>
      </c>
      <c r="I27" s="36">
        <f t="shared" si="5"/>
        <v>2540.221</v>
      </c>
      <c r="J27" s="52"/>
    </row>
    <row r="28" spans="1:10" x14ac:dyDescent="0.25">
      <c r="A28" s="33"/>
      <c r="B28" s="36"/>
      <c r="E28">
        <v>2023</v>
      </c>
      <c r="F28" s="36">
        <f t="shared" si="4"/>
        <v>637.94799999999998</v>
      </c>
      <c r="G28" s="36">
        <f t="shared" si="5"/>
        <v>1280.2469999999998</v>
      </c>
      <c r="H28" s="36">
        <f t="shared" si="5"/>
        <v>1923.0079999999998</v>
      </c>
      <c r="I28" s="36">
        <f t="shared" si="5"/>
        <v>2568.674</v>
      </c>
      <c r="J28" s="52"/>
    </row>
    <row r="29" spans="1:10" x14ac:dyDescent="0.25">
      <c r="A29" s="33"/>
      <c r="B29" s="36"/>
      <c r="E29">
        <v>2024</v>
      </c>
      <c r="F29" s="36">
        <f t="shared" si="4"/>
        <v>647.27499999999998</v>
      </c>
      <c r="G29" s="36">
        <f t="shared" si="5"/>
        <v>1295.836</v>
      </c>
      <c r="H29" s="36">
        <f t="shared" si="5"/>
        <v>1946.7460000000001</v>
      </c>
      <c r="I29" s="36">
        <f t="shared" si="5"/>
        <v>1946.7460000000001</v>
      </c>
      <c r="J29" s="52"/>
    </row>
    <row r="30" spans="1:10" x14ac:dyDescent="0.25">
      <c r="A30" s="33"/>
      <c r="B30" s="36"/>
    </row>
    <row r="31" spans="1:10" x14ac:dyDescent="0.25">
      <c r="A31" s="33"/>
      <c r="B31" s="36"/>
      <c r="E31" s="40" t="s">
        <v>57</v>
      </c>
      <c r="F31" s="40"/>
      <c r="G31" s="40"/>
      <c r="H31" s="40"/>
      <c r="I31" s="40"/>
    </row>
    <row r="32" spans="1:10" x14ac:dyDescent="0.25">
      <c r="A32" s="33"/>
      <c r="B32" s="36"/>
      <c r="E32" s="39" t="s">
        <v>81</v>
      </c>
      <c r="F32" t="s">
        <v>51</v>
      </c>
      <c r="G32" t="s">
        <v>52</v>
      </c>
      <c r="H32" t="s">
        <v>53</v>
      </c>
      <c r="I32" t="s">
        <v>54</v>
      </c>
    </row>
    <row r="33" spans="1:9" x14ac:dyDescent="0.25">
      <c r="A33" s="33"/>
      <c r="B33" s="36"/>
      <c r="E33">
        <v>2016</v>
      </c>
      <c r="F33" s="36"/>
      <c r="G33" s="41">
        <f t="shared" ref="G33:I35" si="6">G10/F10-1</f>
        <v>-2.3281465073244911E-3</v>
      </c>
      <c r="H33" s="41">
        <f t="shared" si="6"/>
        <v>2.3463711652180752E-3</v>
      </c>
      <c r="I33" s="41">
        <f t="shared" si="6"/>
        <v>5.642538358322291E-3</v>
      </c>
    </row>
    <row r="34" spans="1:9" x14ac:dyDescent="0.25">
      <c r="A34" s="33"/>
      <c r="B34" s="36"/>
      <c r="E34">
        <v>2017</v>
      </c>
      <c r="F34" s="41">
        <f t="shared" ref="F34:F41" si="7">F11/I10-1</f>
        <v>8.040144523184134E-3</v>
      </c>
      <c r="G34" s="41">
        <f t="shared" si="6"/>
        <v>7.5767657838796687E-3</v>
      </c>
      <c r="H34" s="41">
        <f t="shared" si="6"/>
        <v>6.9379122006945071E-3</v>
      </c>
      <c r="I34" s="41">
        <f t="shared" si="6"/>
        <v>8.0937069035809106E-3</v>
      </c>
    </row>
    <row r="35" spans="1:9" x14ac:dyDescent="0.25">
      <c r="A35" s="33"/>
      <c r="B35" s="36"/>
      <c r="E35">
        <v>2018</v>
      </c>
      <c r="F35" s="41">
        <f t="shared" si="7"/>
        <v>1.3521877659536941E-3</v>
      </c>
      <c r="G35" s="41">
        <f t="shared" si="6"/>
        <v>2.5040519634682568E-3</v>
      </c>
      <c r="H35" s="41">
        <f t="shared" si="6"/>
        <v>3.4471705350995752E-3</v>
      </c>
      <c r="I35" s="41">
        <f t="shared" si="6"/>
        <v>6.408074418150056E-3</v>
      </c>
    </row>
    <row r="36" spans="1:9" x14ac:dyDescent="0.25">
      <c r="A36" s="33"/>
      <c r="B36" s="36"/>
      <c r="E36">
        <v>2019</v>
      </c>
      <c r="F36" s="41">
        <v>8.0000000000000002E-3</v>
      </c>
      <c r="G36" s="41">
        <v>6.0000000000000001E-3</v>
      </c>
      <c r="H36" s="41">
        <v>0</v>
      </c>
      <c r="I36" s="41">
        <v>-5.0000000000000001E-3</v>
      </c>
    </row>
    <row r="37" spans="1:9" x14ac:dyDescent="0.25">
      <c r="A37" s="33"/>
      <c r="B37" s="36"/>
      <c r="E37">
        <v>2020</v>
      </c>
      <c r="F37" s="41">
        <v>-5.0999999999999997E-2</v>
      </c>
      <c r="G37" s="41">
        <v>-0.124</v>
      </c>
      <c r="H37" s="41">
        <v>0.158</v>
      </c>
      <c r="I37" s="41">
        <v>-1E-3</v>
      </c>
    </row>
    <row r="38" spans="1:9" x14ac:dyDescent="0.25">
      <c r="A38" s="33"/>
      <c r="B38" s="36"/>
      <c r="E38">
        <v>2021</v>
      </c>
      <c r="F38" s="41">
        <v>3.0000000000000001E-3</v>
      </c>
      <c r="G38" s="41">
        <v>1.2999999999999999E-2</v>
      </c>
      <c r="H38" s="41">
        <v>2.9000000000000001E-2</v>
      </c>
      <c r="I38" s="41">
        <v>6.0000000000000001E-3</v>
      </c>
    </row>
    <row r="39" spans="1:9" x14ac:dyDescent="0.25">
      <c r="A39" s="33"/>
      <c r="B39" s="36"/>
      <c r="E39">
        <v>2022</v>
      </c>
      <c r="F39" s="41">
        <v>-1E-3</v>
      </c>
      <c r="G39" s="41">
        <f t="shared" ref="G39:I41" si="8">G16/F16-1</f>
        <v>4.4223467899178193E-3</v>
      </c>
      <c r="H39" s="41">
        <f t="shared" si="8"/>
        <v>4.7986930145349493E-3</v>
      </c>
      <c r="I39" s="41">
        <f t="shared" si="8"/>
        <v>6.3248029580620369E-4</v>
      </c>
    </row>
    <row r="40" spans="1:9" x14ac:dyDescent="0.25">
      <c r="A40" s="33"/>
      <c r="B40" s="36"/>
      <c r="E40">
        <v>2023</v>
      </c>
      <c r="F40" s="41">
        <f t="shared" si="7"/>
        <v>5.8189050106882689E-4</v>
      </c>
      <c r="G40" s="41">
        <f t="shared" si="8"/>
        <v>6.8203051032371675E-3</v>
      </c>
      <c r="H40" s="41">
        <f t="shared" si="8"/>
        <v>7.1929117124569508E-4</v>
      </c>
      <c r="I40" s="41">
        <f t="shared" si="8"/>
        <v>4.5195648149158885E-3</v>
      </c>
    </row>
    <row r="41" spans="1:9" x14ac:dyDescent="0.25">
      <c r="A41" s="33"/>
      <c r="B41" s="36"/>
      <c r="E41">
        <v>2024</v>
      </c>
      <c r="F41" s="41">
        <f t="shared" si="7"/>
        <v>2.4920005080024676E-3</v>
      </c>
      <c r="G41" s="41">
        <f t="shared" si="8"/>
        <v>1.9867907767179283E-3</v>
      </c>
      <c r="H41" s="41">
        <f t="shared" si="8"/>
        <v>3.6218644044274662E-3</v>
      </c>
      <c r="I41" s="41">
        <f t="shared" si="8"/>
        <v>-1</v>
      </c>
    </row>
    <row r="42" spans="1:9" x14ac:dyDescent="0.25">
      <c r="A42" s="33"/>
      <c r="B42" s="36"/>
    </row>
    <row r="43" spans="1:9" x14ac:dyDescent="0.25">
      <c r="A43" s="33"/>
      <c r="B43" s="36"/>
      <c r="E43" s="40" t="s">
        <v>58</v>
      </c>
      <c r="F43" s="40"/>
      <c r="G43" s="40"/>
      <c r="H43" s="40"/>
      <c r="I43" s="40"/>
    </row>
    <row r="44" spans="1:9" x14ac:dyDescent="0.25">
      <c r="A44" s="33"/>
      <c r="B44" s="36"/>
      <c r="E44" s="39" t="s">
        <v>81</v>
      </c>
      <c r="F44" t="s">
        <v>51</v>
      </c>
      <c r="G44" t="s">
        <v>52</v>
      </c>
      <c r="H44" t="s">
        <v>53</v>
      </c>
      <c r="I44" t="s">
        <v>54</v>
      </c>
    </row>
    <row r="45" spans="1:9" x14ac:dyDescent="0.25">
      <c r="A45" s="33"/>
      <c r="B45" s="36"/>
      <c r="E45">
        <v>2016</v>
      </c>
      <c r="F45" s="36"/>
      <c r="G45" s="36"/>
      <c r="H45" s="36"/>
      <c r="I45" s="36"/>
    </row>
    <row r="46" spans="1:9" x14ac:dyDescent="0.25">
      <c r="A46" s="33"/>
      <c r="B46" s="36"/>
      <c r="E46">
        <v>2017</v>
      </c>
      <c r="F46" s="41">
        <f t="shared" ref="F46:I50" si="9">F22/F21-1</f>
        <v>1.3740986864294813E-2</v>
      </c>
      <c r="G46" s="41">
        <f t="shared" si="9"/>
        <v>1.8767345694617354E-2</v>
      </c>
      <c r="H46" s="41">
        <f t="shared" si="9"/>
        <v>2.2012534628355285E-2</v>
      </c>
      <c r="I46" s="41">
        <f t="shared" si="9"/>
        <v>2.4270761417436226E-2</v>
      </c>
    </row>
    <row r="47" spans="1:9" x14ac:dyDescent="0.25">
      <c r="A47" s="33"/>
      <c r="B47" s="36"/>
      <c r="E47">
        <v>2018</v>
      </c>
      <c r="F47" s="41">
        <f t="shared" si="9"/>
        <v>2.4161843889490164E-2</v>
      </c>
      <c r="G47" s="41">
        <f t="shared" si="9"/>
        <v>2.1574007634169057E-2</v>
      </c>
      <c r="H47" s="41">
        <f t="shared" si="9"/>
        <v>1.952585009036345E-2</v>
      </c>
      <c r="I47" s="41">
        <f t="shared" si="9"/>
        <v>1.8071740086352817E-2</v>
      </c>
    </row>
    <row r="48" spans="1:9" x14ac:dyDescent="0.25">
      <c r="A48" s="33"/>
      <c r="B48" s="36"/>
      <c r="E48">
        <v>2019</v>
      </c>
      <c r="F48" s="41">
        <f t="shared" si="9"/>
        <v>9.6053566951256109E-2</v>
      </c>
      <c r="G48" s="41">
        <f t="shared" si="9"/>
        <v>9.796704438545123E-2</v>
      </c>
      <c r="H48" s="41">
        <f t="shared" si="9"/>
        <v>9.7341848337378245E-2</v>
      </c>
      <c r="I48" s="41">
        <f t="shared" si="9"/>
        <v>9.3900089715880153E-2</v>
      </c>
    </row>
    <row r="49" spans="1:9" x14ac:dyDescent="0.25">
      <c r="A49" s="33"/>
      <c r="B49" s="36"/>
      <c r="E49">
        <v>2020</v>
      </c>
      <c r="F49" s="41">
        <f t="shared" si="9"/>
        <v>-5.0079470000000126E-2</v>
      </c>
      <c r="G49" s="41">
        <f t="shared" si="9"/>
        <v>-0.11163962398803606</v>
      </c>
      <c r="H49" s="41">
        <f t="shared" si="9"/>
        <v>-8.8426992272164884E-2</v>
      </c>
      <c r="I49" s="41">
        <f t="shared" si="9"/>
        <v>-7.5921006813536307E-2</v>
      </c>
    </row>
    <row r="50" spans="1:9" x14ac:dyDescent="0.25">
      <c r="A50" s="33"/>
      <c r="B50" s="36"/>
      <c r="E50">
        <v>2021</v>
      </c>
      <c r="F50" s="41">
        <f t="shared" si="9"/>
        <v>1.6433772776E-2</v>
      </c>
      <c r="G50" s="41">
        <f t="shared" si="9"/>
        <v>9.0661612259108626E-2</v>
      </c>
      <c r="H50" s="41">
        <f t="shared" si="9"/>
        <v>7.4446365828982008E-2</v>
      </c>
      <c r="I50" s="41">
        <f t="shared" si="9"/>
        <v>6.8561632280961016E-2</v>
      </c>
    </row>
    <row r="51" spans="1:9" x14ac:dyDescent="0.25">
      <c r="A51" s="33"/>
      <c r="B51" s="36"/>
      <c r="E51">
        <v>2022</v>
      </c>
      <c r="F51" s="41">
        <f>F27/F26-1</f>
        <v>4.7582630737999843E-2</v>
      </c>
      <c r="G51" s="41">
        <f>G27/G26-1</f>
        <v>4.3118745732845243E-2</v>
      </c>
      <c r="H51" s="41">
        <f>H27/H26-1</f>
        <v>3.3280900619930831E-2</v>
      </c>
      <c r="I51" s="41">
        <f>I27/I26-1</f>
        <v>2.7043756105749939E-2</v>
      </c>
    </row>
    <row r="52" spans="1:9" x14ac:dyDescent="0.25">
      <c r="A52" s="33"/>
      <c r="B52" s="36"/>
      <c r="E52">
        <v>2023</v>
      </c>
      <c r="F52" s="41">
        <f t="shared" ref="F52:I53" si="10">F28/F27-1</f>
        <v>1.0468227053928025E-2</v>
      </c>
      <c r="G52" s="41">
        <f t="shared" si="10"/>
        <v>1.1677084403423077E-2</v>
      </c>
      <c r="H52" s="41">
        <f t="shared" si="10"/>
        <v>1.0703000666440809E-2</v>
      </c>
      <c r="I52" s="41">
        <f t="shared" si="10"/>
        <v>1.1200993929268321E-2</v>
      </c>
    </row>
    <row r="53" spans="1:9" x14ac:dyDescent="0.25">
      <c r="A53" s="33"/>
      <c r="B53" s="36"/>
      <c r="E53">
        <v>2024</v>
      </c>
      <c r="F53" s="41">
        <f t="shared" si="10"/>
        <v>1.4620313881382074E-2</v>
      </c>
      <c r="G53" s="41">
        <f t="shared" si="10"/>
        <v>1.2176556555102414E-2</v>
      </c>
      <c r="H53" s="41">
        <f t="shared" si="10"/>
        <v>1.2344202416214811E-2</v>
      </c>
      <c r="I53" s="41">
        <f t="shared" si="10"/>
        <v>-0.24212025348487187</v>
      </c>
    </row>
    <row r="54" spans="1:9" x14ac:dyDescent="0.25">
      <c r="A54" s="33"/>
      <c r="B54" s="36"/>
    </row>
    <row r="55" spans="1:9" x14ac:dyDescent="0.25">
      <c r="A55" s="33"/>
      <c r="B55" s="36"/>
    </row>
    <row r="56" spans="1:9" x14ac:dyDescent="0.25">
      <c r="A56" s="33"/>
      <c r="B56" s="36"/>
    </row>
    <row r="57" spans="1:9" x14ac:dyDescent="0.25">
      <c r="A57" s="33"/>
      <c r="B57" s="36"/>
    </row>
    <row r="58" spans="1:9" x14ac:dyDescent="0.25">
      <c r="A58" s="33"/>
      <c r="B58" s="36"/>
    </row>
    <row r="59" spans="1:9" x14ac:dyDescent="0.25">
      <c r="A59" s="33"/>
      <c r="B59" s="36"/>
    </row>
    <row r="60" spans="1:9" x14ac:dyDescent="0.25">
      <c r="A60" s="33"/>
      <c r="B60" s="36"/>
    </row>
    <row r="61" spans="1:9" x14ac:dyDescent="0.25">
      <c r="A61" s="33"/>
      <c r="B61" s="36"/>
    </row>
    <row r="62" spans="1:9" x14ac:dyDescent="0.25">
      <c r="A62" s="33"/>
      <c r="B62" s="36"/>
    </row>
    <row r="63" spans="1:9" x14ac:dyDescent="0.25">
      <c r="A63" s="33"/>
      <c r="B63" s="36"/>
    </row>
    <row r="64" spans="1:9" x14ac:dyDescent="0.25">
      <c r="A64" s="33"/>
      <c r="B64" s="36"/>
    </row>
    <row r="65" spans="1:2" x14ac:dyDescent="0.25">
      <c r="A65" s="33"/>
      <c r="B65" s="36"/>
    </row>
    <row r="66" spans="1:2" x14ac:dyDescent="0.25">
      <c r="A66" s="33"/>
      <c r="B66" s="36"/>
    </row>
    <row r="67" spans="1:2" x14ac:dyDescent="0.25">
      <c r="A67" s="33"/>
      <c r="B67" s="36"/>
    </row>
    <row r="68" spans="1:2" x14ac:dyDescent="0.25">
      <c r="A68" s="33"/>
      <c r="B68" s="36"/>
    </row>
    <row r="69" spans="1:2" x14ac:dyDescent="0.25">
      <c r="A69" s="33"/>
      <c r="B69" s="36"/>
    </row>
    <row r="70" spans="1:2" x14ac:dyDescent="0.25">
      <c r="A70" s="33"/>
      <c r="B70" s="36"/>
    </row>
    <row r="71" spans="1:2" x14ac:dyDescent="0.25">
      <c r="A71" s="33"/>
      <c r="B71" s="36"/>
    </row>
    <row r="72" spans="1:2" x14ac:dyDescent="0.25">
      <c r="A72" s="33"/>
      <c r="B72" s="36"/>
    </row>
    <row r="73" spans="1:2" x14ac:dyDescent="0.25">
      <c r="A73" s="33"/>
      <c r="B73" s="36"/>
    </row>
    <row r="74" spans="1:2" x14ac:dyDescent="0.25">
      <c r="A74" s="33"/>
      <c r="B74" s="36"/>
    </row>
    <row r="75" spans="1:2" x14ac:dyDescent="0.25">
      <c r="A75" s="33"/>
      <c r="B75" s="36"/>
    </row>
    <row r="76" spans="1:2" x14ac:dyDescent="0.25">
      <c r="A76" s="33"/>
      <c r="B76" s="36"/>
    </row>
    <row r="77" spans="1:2" x14ac:dyDescent="0.25">
      <c r="A77" s="33"/>
      <c r="B77" s="36"/>
    </row>
    <row r="78" spans="1:2" x14ac:dyDescent="0.25">
      <c r="A78" s="33"/>
      <c r="B78" s="36"/>
    </row>
    <row r="79" spans="1:2" x14ac:dyDescent="0.25">
      <c r="A79" s="33"/>
      <c r="B79" s="36"/>
    </row>
    <row r="80" spans="1:2" x14ac:dyDescent="0.25">
      <c r="A80" s="33"/>
      <c r="B80" s="36"/>
    </row>
    <row r="81" spans="1:2" x14ac:dyDescent="0.25">
      <c r="A81" s="33"/>
      <c r="B81" s="36"/>
    </row>
    <row r="82" spans="1:2" x14ac:dyDescent="0.25">
      <c r="A82" s="33"/>
      <c r="B82" s="36"/>
    </row>
    <row r="83" spans="1:2" x14ac:dyDescent="0.25">
      <c r="A83" s="33"/>
      <c r="B83" s="36"/>
    </row>
    <row r="84" spans="1:2" x14ac:dyDescent="0.25">
      <c r="A84" s="33"/>
      <c r="B84" s="36"/>
    </row>
    <row r="85" spans="1:2" x14ac:dyDescent="0.25">
      <c r="A85" s="33"/>
      <c r="B85" s="36"/>
    </row>
    <row r="86" spans="1:2" x14ac:dyDescent="0.25">
      <c r="A86" s="33"/>
      <c r="B86" s="36"/>
    </row>
    <row r="87" spans="1:2" x14ac:dyDescent="0.25">
      <c r="A87" s="33"/>
      <c r="B87" s="36"/>
    </row>
    <row r="88" spans="1:2" x14ac:dyDescent="0.25">
      <c r="A88" s="33"/>
      <c r="B88" s="36"/>
    </row>
    <row r="89" spans="1:2" x14ac:dyDescent="0.25">
      <c r="A89" s="33"/>
      <c r="B89" s="36"/>
    </row>
    <row r="90" spans="1:2" x14ac:dyDescent="0.25">
      <c r="A90" s="33"/>
      <c r="B90" s="36"/>
    </row>
    <row r="91" spans="1:2" x14ac:dyDescent="0.25">
      <c r="A91" s="33"/>
      <c r="B91" s="36"/>
    </row>
    <row r="92" spans="1:2" x14ac:dyDescent="0.25">
      <c r="A92" s="33"/>
      <c r="B92" s="36"/>
    </row>
    <row r="93" spans="1:2" x14ac:dyDescent="0.25">
      <c r="A93" s="33"/>
      <c r="B93" s="36"/>
    </row>
    <row r="94" spans="1:2" x14ac:dyDescent="0.25">
      <c r="A94" s="33"/>
      <c r="B94" s="36"/>
    </row>
    <row r="95" spans="1:2" x14ac:dyDescent="0.25">
      <c r="A95" s="33"/>
      <c r="B95" s="36"/>
    </row>
    <row r="96" spans="1:2" x14ac:dyDescent="0.25">
      <c r="A96" s="33"/>
      <c r="B96" s="36"/>
    </row>
    <row r="97" spans="1:2" x14ac:dyDescent="0.25">
      <c r="A97" s="33"/>
      <c r="B97" s="36"/>
    </row>
    <row r="98" spans="1:2" x14ac:dyDescent="0.25">
      <c r="A98" s="33"/>
      <c r="B98" s="36"/>
    </row>
    <row r="99" spans="1:2" x14ac:dyDescent="0.25">
      <c r="A99" s="33"/>
      <c r="B99" s="36"/>
    </row>
    <row r="100" spans="1:2" x14ac:dyDescent="0.25">
      <c r="A100" s="33"/>
      <c r="B100" s="36"/>
    </row>
    <row r="101" spans="1:2" x14ac:dyDescent="0.25">
      <c r="A101" s="33"/>
      <c r="B101" s="36"/>
    </row>
    <row r="102" spans="1:2" x14ac:dyDescent="0.25">
      <c r="A102" s="33"/>
      <c r="B102" s="36"/>
    </row>
    <row r="103" spans="1:2" x14ac:dyDescent="0.25">
      <c r="A103" s="33"/>
      <c r="B103" s="36"/>
    </row>
    <row r="104" spans="1:2" x14ac:dyDescent="0.25">
      <c r="A104" s="33"/>
      <c r="B104" s="36"/>
    </row>
    <row r="105" spans="1:2" x14ac:dyDescent="0.25">
      <c r="A105" s="33"/>
      <c r="B105" s="36"/>
    </row>
    <row r="106" spans="1:2" x14ac:dyDescent="0.25">
      <c r="A106" s="33"/>
      <c r="B106" s="36"/>
    </row>
    <row r="107" spans="1:2" x14ac:dyDescent="0.25">
      <c r="A107" s="33"/>
      <c r="B107" s="36"/>
    </row>
    <row r="108" spans="1:2" x14ac:dyDescent="0.25">
      <c r="A108" s="33"/>
      <c r="B108" s="36"/>
    </row>
    <row r="109" spans="1:2" x14ac:dyDescent="0.25">
      <c r="A109" s="33"/>
      <c r="B109" s="36"/>
    </row>
    <row r="110" spans="1:2" x14ac:dyDescent="0.25">
      <c r="A110" s="33"/>
      <c r="B110" s="36"/>
    </row>
    <row r="111" spans="1:2" x14ac:dyDescent="0.25">
      <c r="A111" s="33"/>
      <c r="B111" s="36"/>
    </row>
    <row r="112" spans="1:2" x14ac:dyDescent="0.25">
      <c r="A112" s="33"/>
      <c r="B112" s="36"/>
    </row>
    <row r="113" spans="1:2" x14ac:dyDescent="0.25">
      <c r="A113" s="33"/>
      <c r="B113" s="36"/>
    </row>
    <row r="114" spans="1:2" x14ac:dyDescent="0.25">
      <c r="A114" s="33"/>
      <c r="B114" s="36"/>
    </row>
    <row r="115" spans="1:2" x14ac:dyDescent="0.25">
      <c r="A115" s="33"/>
      <c r="B115" s="36"/>
    </row>
    <row r="116" spans="1:2" x14ac:dyDescent="0.25">
      <c r="A116" s="33"/>
      <c r="B116" s="36"/>
    </row>
    <row r="117" spans="1:2" x14ac:dyDescent="0.25">
      <c r="A117" s="33"/>
      <c r="B117" s="36"/>
    </row>
    <row r="118" spans="1:2" x14ac:dyDescent="0.25">
      <c r="A118" s="33"/>
      <c r="B118" s="36"/>
    </row>
    <row r="119" spans="1:2" x14ac:dyDescent="0.25">
      <c r="A119" s="33"/>
      <c r="B119" s="36"/>
    </row>
    <row r="120" spans="1:2" x14ac:dyDescent="0.25">
      <c r="A120" s="33"/>
      <c r="B120" s="36"/>
    </row>
    <row r="121" spans="1:2" x14ac:dyDescent="0.25">
      <c r="A121" s="33"/>
      <c r="B121" s="36"/>
    </row>
    <row r="122" spans="1:2" x14ac:dyDescent="0.25">
      <c r="A122" s="33"/>
      <c r="B122" s="36"/>
    </row>
    <row r="123" spans="1:2" x14ac:dyDescent="0.25">
      <c r="A123" s="33"/>
      <c r="B123" s="36"/>
    </row>
    <row r="124" spans="1:2" x14ac:dyDescent="0.25">
      <c r="A124" s="33"/>
      <c r="B124" s="36"/>
    </row>
    <row r="125" spans="1:2" x14ac:dyDescent="0.25">
      <c r="A125" s="33"/>
      <c r="B125" s="36"/>
    </row>
    <row r="126" spans="1:2" x14ac:dyDescent="0.25">
      <c r="A126" s="33"/>
      <c r="B126" s="36"/>
    </row>
    <row r="127" spans="1:2" x14ac:dyDescent="0.25">
      <c r="A127" s="33"/>
      <c r="B127" s="36"/>
    </row>
    <row r="128" spans="1:2" x14ac:dyDescent="0.25">
      <c r="A128" s="34"/>
      <c r="B128" s="37"/>
    </row>
    <row r="129" spans="1:2" x14ac:dyDescent="0.25">
      <c r="A129" s="34"/>
      <c r="B129" s="37"/>
    </row>
    <row r="130" spans="1:2" x14ac:dyDescent="0.25">
      <c r="A130" s="34"/>
      <c r="B130" s="37"/>
    </row>
    <row r="131" spans="1:2" x14ac:dyDescent="0.25">
      <c r="A131" s="34"/>
      <c r="B131" s="37"/>
    </row>
    <row r="132" spans="1:2" x14ac:dyDescent="0.25">
      <c r="A132" s="34"/>
      <c r="B132" s="37"/>
    </row>
    <row r="133" spans="1:2" x14ac:dyDescent="0.25">
      <c r="A133" s="34"/>
      <c r="B133" s="37"/>
    </row>
    <row r="134" spans="1:2" x14ac:dyDescent="0.25">
      <c r="A134" s="34"/>
      <c r="B134" s="37"/>
    </row>
    <row r="135" spans="1:2" x14ac:dyDescent="0.25">
      <c r="A135" s="34"/>
      <c r="B135" s="37"/>
    </row>
    <row r="136" spans="1:2" x14ac:dyDescent="0.25">
      <c r="A136" s="34"/>
      <c r="B136" s="37"/>
    </row>
    <row r="137" spans="1:2" x14ac:dyDescent="0.25">
      <c r="A137" s="34"/>
      <c r="B137" s="37"/>
    </row>
  </sheetData>
  <hyperlinks>
    <hyperlink ref="C3:Q3" r:id="rId1" display="PIB et ses composantes : Equilibre emplois-ressources - volumes aux prix de l'année précédente chaînés (données CVS-CJO), base 2014" xr:uid="{00000000-0004-0000-0200-000000000000}"/>
    <hyperlink ref="C3" r:id="rId2" xr:uid="{00000000-0004-0000-0200-000001000000}"/>
  </hyperlinks>
  <pageMargins left="0.7" right="0.7" top="0.75" bottom="0.75" header="0.3" footer="0.3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4"/>
  <sheetViews>
    <sheetView topLeftCell="A7" zoomScale="70" zoomScaleNormal="70" workbookViewId="0">
      <selection activeCell="L20" sqref="L20"/>
    </sheetView>
  </sheetViews>
  <sheetFormatPr baseColWidth="10" defaultRowHeight="15" x14ac:dyDescent="0.25"/>
  <cols>
    <col min="4" max="4" width="27.85546875" customWidth="1"/>
  </cols>
  <sheetData>
    <row r="1" spans="1:17" ht="15.75" x14ac:dyDescent="0.25">
      <c r="A1" s="42"/>
      <c r="B1" s="42"/>
    </row>
    <row r="2" spans="1:17" ht="16.5" x14ac:dyDescent="0.25">
      <c r="A2" s="43"/>
      <c r="B2" s="44"/>
      <c r="D2" s="57" t="s">
        <v>62</v>
      </c>
    </row>
    <row r="3" spans="1:17" ht="16.5" x14ac:dyDescent="0.25">
      <c r="A3" s="43"/>
      <c r="B3" s="44"/>
      <c r="D3" s="58" t="s">
        <v>63</v>
      </c>
    </row>
    <row r="4" spans="1:17" ht="20.25" x14ac:dyDescent="0.25">
      <c r="A4" s="45"/>
      <c r="B4" s="44"/>
      <c r="E4" s="54" t="s">
        <v>67</v>
      </c>
    </row>
    <row r="5" spans="1:17" x14ac:dyDescent="0.25">
      <c r="A5" s="46"/>
      <c r="B5" s="47"/>
    </row>
    <row r="6" spans="1:17" ht="15.75" x14ac:dyDescent="0.25">
      <c r="A6" s="48"/>
      <c r="B6" s="90"/>
    </row>
    <row r="7" spans="1:17" ht="15.75" x14ac:dyDescent="0.25">
      <c r="A7" s="49"/>
      <c r="B7" s="90"/>
    </row>
    <row r="8" spans="1:17" ht="15.75" x14ac:dyDescent="0.25">
      <c r="A8" s="49"/>
      <c r="B8" s="90"/>
    </row>
    <row r="9" spans="1:17" ht="15.75" x14ac:dyDescent="0.25">
      <c r="A9" s="49"/>
      <c r="B9" s="89"/>
    </row>
    <row r="10" spans="1:17" ht="15.75" x14ac:dyDescent="0.25">
      <c r="A10" s="48"/>
      <c r="B10" s="89"/>
      <c r="E10" t="s">
        <v>56</v>
      </c>
    </row>
    <row r="11" spans="1:17" ht="15.75" x14ac:dyDescent="0.25">
      <c r="A11" s="48"/>
      <c r="B11" s="89"/>
    </row>
    <row r="12" spans="1:17" x14ac:dyDescent="0.25">
      <c r="A12" s="50"/>
      <c r="B12" s="51"/>
      <c r="F12" t="s">
        <v>39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 t="s">
        <v>46</v>
      </c>
      <c r="N12" t="s">
        <v>47</v>
      </c>
      <c r="O12" t="s">
        <v>48</v>
      </c>
      <c r="P12" t="s">
        <v>49</v>
      </c>
      <c r="Q12" t="s">
        <v>50</v>
      </c>
    </row>
    <row r="13" spans="1:17" x14ac:dyDescent="0.25">
      <c r="A13" s="50"/>
      <c r="B13" s="51"/>
      <c r="E13">
        <v>2016</v>
      </c>
      <c r="F13" s="53">
        <v>46960.886641999998</v>
      </c>
      <c r="G13" s="53">
        <v>46654.790866000003</v>
      </c>
      <c r="H13" s="53">
        <v>47071.930219000002</v>
      </c>
      <c r="I13" s="53">
        <v>47217.017678999997</v>
      </c>
      <c r="J13" s="53">
        <v>46973.338542999998</v>
      </c>
      <c r="K13" s="53">
        <v>46990.448571000001</v>
      </c>
      <c r="L13" s="53">
        <v>46501.725754999999</v>
      </c>
      <c r="M13" s="53">
        <v>46766.656254000001</v>
      </c>
      <c r="N13" s="53">
        <v>46988.818012000003</v>
      </c>
      <c r="O13" s="53">
        <v>47401.499346999997</v>
      </c>
      <c r="P13" s="53">
        <v>47330.324207999998</v>
      </c>
      <c r="Q13" s="53">
        <v>47445.262579000002</v>
      </c>
    </row>
    <row r="14" spans="1:17" x14ac:dyDescent="0.25">
      <c r="A14" s="50"/>
      <c r="B14" s="51"/>
      <c r="E14">
        <v>2017</v>
      </c>
      <c r="F14" s="53">
        <v>47697.313988000002</v>
      </c>
      <c r="G14" s="53">
        <v>47376.330319000001</v>
      </c>
      <c r="H14" s="53">
        <v>47260.499220999998</v>
      </c>
      <c r="I14" s="53">
        <v>47282.340682000002</v>
      </c>
      <c r="J14" s="53">
        <v>47852.030637999997</v>
      </c>
      <c r="K14" s="53">
        <v>47787.658947000004</v>
      </c>
      <c r="L14" s="53">
        <v>47802.715500999999</v>
      </c>
      <c r="M14" s="53">
        <v>47700.648628000003</v>
      </c>
      <c r="N14" s="53">
        <v>48260.253231000002</v>
      </c>
      <c r="O14" s="53">
        <v>47105.303869000003</v>
      </c>
      <c r="P14" s="53">
        <v>48349.739211</v>
      </c>
      <c r="Q14" s="53">
        <v>47919.254905000002</v>
      </c>
    </row>
    <row r="15" spans="1:17" x14ac:dyDescent="0.25">
      <c r="A15" s="50"/>
      <c r="B15" s="51"/>
      <c r="E15">
        <v>2018</v>
      </c>
      <c r="F15" s="53">
        <v>46999.934859000001</v>
      </c>
      <c r="G15" s="53">
        <v>48677.33539</v>
      </c>
      <c r="H15" s="53">
        <v>48324.535172999997</v>
      </c>
      <c r="I15" s="53">
        <v>47375.293502</v>
      </c>
      <c r="J15" s="53">
        <v>47756.389134999998</v>
      </c>
      <c r="K15" s="53">
        <v>47620.002231999999</v>
      </c>
      <c r="L15" s="53">
        <v>47521.928273999998</v>
      </c>
      <c r="M15" s="53">
        <v>47848.759728999998</v>
      </c>
      <c r="N15" s="53">
        <v>47227.700207000002</v>
      </c>
      <c r="O15" s="53">
        <v>47615.297672000001</v>
      </c>
      <c r="P15" s="53">
        <v>47663.569039000002</v>
      </c>
      <c r="Q15" s="53">
        <v>46924.582219999997</v>
      </c>
    </row>
    <row r="16" spans="1:17" x14ac:dyDescent="0.25">
      <c r="A16" s="50"/>
      <c r="B16" s="51"/>
      <c r="E16">
        <v>2019</v>
      </c>
      <c r="F16" s="62">
        <v>47899.207519140502</v>
      </c>
      <c r="G16" s="62">
        <v>47655.728827541301</v>
      </c>
      <c r="H16" s="62">
        <v>47637.059007258496</v>
      </c>
      <c r="I16" s="62">
        <v>47889.968464408899</v>
      </c>
      <c r="J16" s="62">
        <v>47978.466136401999</v>
      </c>
      <c r="K16" s="62">
        <v>47579.856212851402</v>
      </c>
      <c r="L16" s="62">
        <v>47734.853747232999</v>
      </c>
      <c r="M16" s="62">
        <v>47869.717494946599</v>
      </c>
      <c r="N16" s="62">
        <v>47671.266352472398</v>
      </c>
      <c r="O16" s="62">
        <v>47667.876309396503</v>
      </c>
      <c r="P16" s="62">
        <v>48201.721251887597</v>
      </c>
      <c r="Q16" s="62">
        <v>48238.276085456302</v>
      </c>
    </row>
    <row r="17" spans="1:17" x14ac:dyDescent="0.25">
      <c r="A17" s="50"/>
      <c r="B17" s="51"/>
      <c r="E17">
        <v>2020</v>
      </c>
      <c r="F17" s="53">
        <v>47773.657767935198</v>
      </c>
      <c r="G17" s="53">
        <v>48218.197308932002</v>
      </c>
      <c r="H17" s="53">
        <v>39658.8519352086</v>
      </c>
      <c r="I17" s="53">
        <v>31800.0412623845</v>
      </c>
      <c r="J17" s="53">
        <v>44458.108690667497</v>
      </c>
      <c r="K17" s="53">
        <v>49549.3895893218</v>
      </c>
      <c r="L17" s="53">
        <v>49782.037799568403</v>
      </c>
      <c r="M17" s="53">
        <v>51030.947799474699</v>
      </c>
      <c r="N17" s="53">
        <v>49074.796271426902</v>
      </c>
      <c r="O17" s="53">
        <v>50972.397017747702</v>
      </c>
      <c r="P17" s="53">
        <v>41128.774056205097</v>
      </c>
      <c r="Q17" s="53">
        <v>50845.463134944497</v>
      </c>
    </row>
    <row r="18" spans="1:17" x14ac:dyDescent="0.25">
      <c r="A18" s="50"/>
      <c r="B18" s="51"/>
      <c r="E18">
        <v>2021</v>
      </c>
      <c r="F18" s="53">
        <v>48262.315603660201</v>
      </c>
      <c r="G18" s="53">
        <v>48664.758509898398</v>
      </c>
      <c r="H18" s="53">
        <v>48217.016632690997</v>
      </c>
      <c r="I18" s="53">
        <v>44478.2756698382</v>
      </c>
      <c r="J18" s="53">
        <v>48906.380930027502</v>
      </c>
      <c r="K18" s="53">
        <v>49229.642094727104</v>
      </c>
      <c r="L18" s="53">
        <v>48699.916699395799</v>
      </c>
      <c r="M18" s="53">
        <v>48293.9916543535</v>
      </c>
      <c r="N18" s="53">
        <v>48416.179972873397</v>
      </c>
      <c r="O18" s="53">
        <v>48671.078451692199</v>
      </c>
      <c r="P18" s="53">
        <v>48333.397480321</v>
      </c>
      <c r="Q18" s="53">
        <v>47726.326477064897</v>
      </c>
    </row>
    <row r="19" spans="1:17" x14ac:dyDescent="0.25">
      <c r="A19" s="50"/>
      <c r="B19" s="51"/>
      <c r="E19">
        <v>2022</v>
      </c>
      <c r="F19" s="53">
        <v>47543.455503798898</v>
      </c>
      <c r="G19" s="53">
        <v>47551.796108095601</v>
      </c>
      <c r="H19" s="53">
        <v>46745.650331417302</v>
      </c>
      <c r="I19" s="53">
        <v>47404.672542703898</v>
      </c>
      <c r="J19" s="53">
        <v>47149.955340881199</v>
      </c>
      <c r="K19" s="53">
        <v>47397.099330621299</v>
      </c>
      <c r="L19" s="53">
        <v>46551.356257345098</v>
      </c>
      <c r="M19" s="53">
        <v>47030.967633984903</v>
      </c>
      <c r="N19" s="53">
        <v>48091.337089142697</v>
      </c>
      <c r="O19" s="53">
        <v>46667.954886224703</v>
      </c>
      <c r="P19" s="53">
        <v>46789.503780217499</v>
      </c>
      <c r="Q19" s="53">
        <v>45845.096916166804</v>
      </c>
    </row>
    <row r="20" spans="1:17" x14ac:dyDescent="0.25">
      <c r="A20" s="50"/>
      <c r="B20" s="51"/>
      <c r="E20">
        <v>2023</v>
      </c>
      <c r="F20" s="53">
        <v>46646.602058178098</v>
      </c>
      <c r="G20" s="53">
        <v>46473.293035265102</v>
      </c>
      <c r="H20" s="53">
        <v>46090.254320239997</v>
      </c>
      <c r="I20" s="53">
        <v>45856.6277522163</v>
      </c>
      <c r="J20" s="53">
        <v>46120.475839504201</v>
      </c>
      <c r="K20" s="53">
        <v>46716.254951240197</v>
      </c>
      <c r="L20" s="53">
        <v>46566.588432147801</v>
      </c>
      <c r="M20" s="53">
        <v>46342.759969727202</v>
      </c>
      <c r="N20" s="53">
        <v>46302.617662855802</v>
      </c>
      <c r="O20" s="53">
        <v>45940.089272254001</v>
      </c>
      <c r="P20" s="53">
        <v>46233.923854942703</v>
      </c>
      <c r="Q20" s="53">
        <v>46344.564264873901</v>
      </c>
    </row>
    <row r="21" spans="1:17" x14ac:dyDescent="0.25">
      <c r="A21" s="50"/>
      <c r="B21" s="51"/>
      <c r="E21">
        <v>2024</v>
      </c>
      <c r="F21" s="53">
        <v>46079.810941065502</v>
      </c>
      <c r="G21" s="53">
        <v>46053.217581250603</v>
      </c>
      <c r="H21" s="53">
        <v>46217.163723969097</v>
      </c>
      <c r="I21" s="53">
        <v>45941.6389771217</v>
      </c>
      <c r="J21" s="53">
        <v>46236.235339629202</v>
      </c>
      <c r="K21" s="53">
        <v>45956.386684870296</v>
      </c>
      <c r="L21" s="53">
        <v>46030.356573451703</v>
      </c>
      <c r="M21" s="53">
        <v>46220.697396464297</v>
      </c>
      <c r="N21" s="53">
        <v>46266.493335153697</v>
      </c>
      <c r="O21" s="64"/>
      <c r="P21" s="64"/>
      <c r="Q21" s="64"/>
    </row>
    <row r="22" spans="1:17" x14ac:dyDescent="0.25">
      <c r="A22" s="50"/>
      <c r="B22" s="51"/>
    </row>
    <row r="23" spans="1:17" x14ac:dyDescent="0.25">
      <c r="A23" s="50"/>
      <c r="B23" s="51"/>
      <c r="E23" t="s">
        <v>56</v>
      </c>
    </row>
    <row r="24" spans="1:17" x14ac:dyDescent="0.25">
      <c r="A24" s="50"/>
      <c r="B24" s="51"/>
    </row>
    <row r="25" spans="1:17" x14ac:dyDescent="0.25">
      <c r="A25" s="50"/>
      <c r="B25" s="51"/>
      <c r="F25" t="s">
        <v>51</v>
      </c>
      <c r="G25" t="s">
        <v>52</v>
      </c>
      <c r="H25" t="s">
        <v>53</v>
      </c>
      <c r="I25" t="s">
        <v>54</v>
      </c>
      <c r="J25" s="51"/>
      <c r="K25" s="51"/>
      <c r="L25" s="51"/>
      <c r="M25" s="51"/>
      <c r="N25" s="51"/>
      <c r="O25" s="51"/>
      <c r="P25" s="51"/>
      <c r="Q25" s="51"/>
    </row>
    <row r="26" spans="1:17" x14ac:dyDescent="0.25">
      <c r="A26" s="50"/>
      <c r="B26" s="51"/>
      <c r="E26">
        <v>2016</v>
      </c>
      <c r="F26" s="51">
        <f t="shared" ref="F26:F34" si="0">F13+G13+H13</f>
        <v>140687.607727</v>
      </c>
      <c r="G26" s="51">
        <f t="shared" ref="G26:G34" si="1">SUM(I13:K13)</f>
        <v>141180.80479299999</v>
      </c>
      <c r="H26" s="51">
        <f t="shared" ref="H26:H34" si="2">SUM(L13:N13)</f>
        <v>140257.200021</v>
      </c>
      <c r="I26" s="51">
        <f t="shared" ref="I26:I34" si="3">SUM(O13:Q13)</f>
        <v>142177.08613399998</v>
      </c>
      <c r="J26" s="51"/>
      <c r="K26" s="51"/>
      <c r="L26" s="51"/>
      <c r="M26" s="51"/>
      <c r="N26" s="51"/>
      <c r="O26" s="51"/>
      <c r="P26" s="51"/>
      <c r="Q26" s="51"/>
    </row>
    <row r="27" spans="1:17" x14ac:dyDescent="0.25">
      <c r="A27" s="50"/>
      <c r="B27" s="51"/>
      <c r="E27">
        <v>2017</v>
      </c>
      <c r="F27" s="51">
        <f t="shared" si="0"/>
        <v>142334.14352800002</v>
      </c>
      <c r="G27" s="51">
        <f t="shared" si="1"/>
        <v>142922.03026700002</v>
      </c>
      <c r="H27" s="51">
        <f t="shared" si="2"/>
        <v>143763.61736</v>
      </c>
      <c r="I27" s="51">
        <f t="shared" si="3"/>
        <v>143374.29798500001</v>
      </c>
      <c r="J27" s="51"/>
      <c r="K27" s="51"/>
      <c r="L27" s="51"/>
      <c r="M27" s="51"/>
      <c r="N27" s="51"/>
      <c r="O27" s="51"/>
      <c r="P27" s="51"/>
      <c r="Q27" s="51"/>
    </row>
    <row r="28" spans="1:17" x14ac:dyDescent="0.25">
      <c r="A28" s="50"/>
      <c r="B28" s="51"/>
      <c r="E28">
        <v>2018</v>
      </c>
      <c r="F28" s="51">
        <f t="shared" si="0"/>
        <v>144001.805422</v>
      </c>
      <c r="G28" s="51">
        <f t="shared" si="1"/>
        <v>142751.68486899999</v>
      </c>
      <c r="H28" s="51">
        <f t="shared" si="2"/>
        <v>142598.38821</v>
      </c>
      <c r="I28" s="51">
        <f t="shared" si="3"/>
        <v>142203.44893100002</v>
      </c>
      <c r="J28" s="51"/>
      <c r="K28" s="51"/>
      <c r="L28" s="51"/>
      <c r="M28" s="51"/>
      <c r="N28" s="51"/>
      <c r="O28" s="51"/>
      <c r="P28" s="51"/>
      <c r="Q28" s="51"/>
    </row>
    <row r="29" spans="1:17" x14ac:dyDescent="0.25">
      <c r="A29" s="50"/>
      <c r="B29" s="51"/>
      <c r="E29">
        <v>2019</v>
      </c>
      <c r="F29" s="51">
        <f t="shared" si="0"/>
        <v>143191.99535394029</v>
      </c>
      <c r="G29" s="51">
        <f t="shared" si="1"/>
        <v>143448.29081366229</v>
      </c>
      <c r="H29" s="51">
        <f t="shared" si="2"/>
        <v>143275.837594652</v>
      </c>
      <c r="I29" s="51">
        <f t="shared" si="3"/>
        <v>144107.87364674039</v>
      </c>
      <c r="J29" s="51"/>
      <c r="K29" s="51"/>
      <c r="L29" s="51"/>
      <c r="M29" s="51"/>
      <c r="N29" s="51"/>
    </row>
    <row r="30" spans="1:17" x14ac:dyDescent="0.25">
      <c r="A30" s="50"/>
      <c r="B30" s="51"/>
      <c r="E30">
        <v>2020</v>
      </c>
      <c r="F30" s="51">
        <f t="shared" si="0"/>
        <v>135650.70701207581</v>
      </c>
      <c r="G30" s="51">
        <f t="shared" si="1"/>
        <v>125807.53954237379</v>
      </c>
      <c r="H30" s="51">
        <f t="shared" si="2"/>
        <v>149887.78187047</v>
      </c>
      <c r="I30" s="51">
        <f t="shared" si="3"/>
        <v>142946.6342088973</v>
      </c>
    </row>
    <row r="31" spans="1:17" x14ac:dyDescent="0.25">
      <c r="A31" s="50"/>
      <c r="B31" s="51"/>
      <c r="E31">
        <v>2021</v>
      </c>
      <c r="F31" s="51">
        <f t="shared" si="0"/>
        <v>145144.0907462496</v>
      </c>
      <c r="G31" s="51">
        <f t="shared" si="1"/>
        <v>142614.29869459281</v>
      </c>
      <c r="H31" s="51">
        <f t="shared" si="2"/>
        <v>145410.0883266227</v>
      </c>
      <c r="I31" s="51">
        <f t="shared" si="3"/>
        <v>144730.80240907811</v>
      </c>
    </row>
    <row r="32" spans="1:17" x14ac:dyDescent="0.25">
      <c r="A32" s="50"/>
      <c r="B32" s="51"/>
      <c r="E32">
        <v>2022</v>
      </c>
      <c r="F32" s="51">
        <f t="shared" si="0"/>
        <v>141840.90194331179</v>
      </c>
      <c r="G32" s="51">
        <f t="shared" si="1"/>
        <v>141951.72721420639</v>
      </c>
      <c r="H32" s="51">
        <f t="shared" si="2"/>
        <v>141673.66098047269</v>
      </c>
      <c r="I32" s="51">
        <f t="shared" si="3"/>
        <v>139302.555582609</v>
      </c>
    </row>
    <row r="33" spans="1:9" x14ac:dyDescent="0.25">
      <c r="A33" s="50"/>
      <c r="B33" s="51"/>
      <c r="E33">
        <v>2023</v>
      </c>
      <c r="F33" s="51">
        <f t="shared" si="0"/>
        <v>139210.14941368319</v>
      </c>
      <c r="G33" s="51">
        <f t="shared" si="1"/>
        <v>138693.35854296069</v>
      </c>
      <c r="H33" s="51">
        <f t="shared" si="2"/>
        <v>139211.9660647308</v>
      </c>
      <c r="I33" s="51">
        <f t="shared" si="3"/>
        <v>138518.57739207061</v>
      </c>
    </row>
    <row r="34" spans="1:9" x14ac:dyDescent="0.25">
      <c r="A34" s="50"/>
      <c r="B34" s="51"/>
      <c r="E34">
        <v>2024</v>
      </c>
      <c r="F34" s="51">
        <f t="shared" si="0"/>
        <v>138350.19224628521</v>
      </c>
      <c r="G34" s="51">
        <f t="shared" si="1"/>
        <v>138134.2610016212</v>
      </c>
      <c r="H34" s="51">
        <f t="shared" si="2"/>
        <v>138517.54730506969</v>
      </c>
      <c r="I34" s="51">
        <f t="shared" si="3"/>
        <v>0</v>
      </c>
    </row>
    <row r="35" spans="1:9" x14ac:dyDescent="0.25">
      <c r="A35" s="50"/>
      <c r="B35" s="51"/>
      <c r="F35" s="51"/>
      <c r="G35" s="51"/>
      <c r="H35" s="51"/>
      <c r="I35" s="51"/>
    </row>
    <row r="36" spans="1:9" x14ac:dyDescent="0.25">
      <c r="A36" s="50"/>
      <c r="B36" s="51"/>
      <c r="F36" t="s">
        <v>51</v>
      </c>
      <c r="G36" t="s">
        <v>52</v>
      </c>
      <c r="H36" t="s">
        <v>53</v>
      </c>
      <c r="I36" t="s">
        <v>54</v>
      </c>
    </row>
    <row r="37" spans="1:9" x14ac:dyDescent="0.25">
      <c r="A37" s="50"/>
      <c r="B37" s="51"/>
      <c r="E37">
        <v>2016</v>
      </c>
      <c r="F37" s="51">
        <f>F26</f>
        <v>140687.607727</v>
      </c>
      <c r="G37" s="51">
        <f>G26+F37</f>
        <v>281868.41252000001</v>
      </c>
      <c r="H37" s="51">
        <f>H26+G37</f>
        <v>422125.61254100001</v>
      </c>
      <c r="I37" s="51">
        <f>I26+H37</f>
        <v>564302.69867499999</v>
      </c>
    </row>
    <row r="38" spans="1:9" x14ac:dyDescent="0.25">
      <c r="A38" s="50"/>
      <c r="B38" s="51"/>
      <c r="E38">
        <v>2017</v>
      </c>
      <c r="F38" s="51">
        <f t="shared" ref="F38:F45" si="4">I37+F27-F26</f>
        <v>565949.23447599995</v>
      </c>
      <c r="G38" s="51">
        <f t="shared" ref="G38:I45" si="5">F38+G27-G26</f>
        <v>567690.45995000005</v>
      </c>
      <c r="H38" s="51">
        <f t="shared" si="5"/>
        <v>571196.87728900008</v>
      </c>
      <c r="I38" s="51">
        <f t="shared" si="5"/>
        <v>572394.08914000005</v>
      </c>
    </row>
    <row r="39" spans="1:9" x14ac:dyDescent="0.25">
      <c r="A39" s="50"/>
      <c r="B39" s="51"/>
      <c r="E39">
        <v>2018</v>
      </c>
      <c r="F39" s="51">
        <f t="shared" si="4"/>
        <v>574061.75103400007</v>
      </c>
      <c r="G39" s="51">
        <f t="shared" si="5"/>
        <v>573891.40563599998</v>
      </c>
      <c r="H39" s="51">
        <f t="shared" si="5"/>
        <v>572726.17648599995</v>
      </c>
      <c r="I39" s="51">
        <f t="shared" si="5"/>
        <v>571555.32743199985</v>
      </c>
    </row>
    <row r="40" spans="1:9" x14ac:dyDescent="0.25">
      <c r="A40" s="50"/>
      <c r="B40" s="51"/>
      <c r="E40">
        <v>2019</v>
      </c>
      <c r="F40" s="51">
        <f t="shared" si="4"/>
        <v>570745.51736394013</v>
      </c>
      <c r="G40" s="51">
        <f t="shared" si="5"/>
        <v>571442.12330860249</v>
      </c>
      <c r="H40" s="51">
        <f t="shared" si="5"/>
        <v>572119.57269325445</v>
      </c>
      <c r="I40" s="51">
        <f t="shared" si="5"/>
        <v>574023.99740899494</v>
      </c>
    </row>
    <row r="41" spans="1:9" x14ac:dyDescent="0.25">
      <c r="A41" s="50"/>
      <c r="B41" s="51"/>
      <c r="E41">
        <v>2020</v>
      </c>
      <c r="F41" s="51">
        <f t="shared" si="4"/>
        <v>566482.70906713046</v>
      </c>
      <c r="G41" s="51">
        <f t="shared" si="5"/>
        <v>548841.95779584185</v>
      </c>
      <c r="H41" s="51">
        <f t="shared" si="5"/>
        <v>555453.90207165992</v>
      </c>
      <c r="I41" s="51">
        <f t="shared" si="5"/>
        <v>554292.66263381694</v>
      </c>
    </row>
    <row r="42" spans="1:9" x14ac:dyDescent="0.25">
      <c r="A42" s="50"/>
      <c r="B42" s="51"/>
      <c r="E42">
        <v>2021</v>
      </c>
      <c r="F42" s="51">
        <f t="shared" si="4"/>
        <v>563786.04636799067</v>
      </c>
      <c r="G42" s="51">
        <f t="shared" si="5"/>
        <v>580592.80552020972</v>
      </c>
      <c r="H42" s="51">
        <f t="shared" si="5"/>
        <v>576115.11197636242</v>
      </c>
      <c r="I42" s="51">
        <f t="shared" si="5"/>
        <v>577899.28017654316</v>
      </c>
    </row>
    <row r="43" spans="1:9" x14ac:dyDescent="0.25">
      <c r="A43" s="50"/>
      <c r="B43" s="51"/>
      <c r="E43">
        <v>2022</v>
      </c>
      <c r="F43" s="51">
        <f t="shared" si="4"/>
        <v>574596.09137360542</v>
      </c>
      <c r="G43" s="51">
        <f t="shared" si="5"/>
        <v>573933.519893219</v>
      </c>
      <c r="H43" s="51">
        <f t="shared" si="5"/>
        <v>570197.09254706895</v>
      </c>
      <c r="I43" s="51">
        <f t="shared" si="5"/>
        <v>564768.84572059987</v>
      </c>
    </row>
    <row r="44" spans="1:9" x14ac:dyDescent="0.25">
      <c r="A44" s="50"/>
      <c r="B44" s="51"/>
      <c r="E44">
        <v>2023</v>
      </c>
      <c r="F44" s="51">
        <f t="shared" si="4"/>
        <v>562138.0931909713</v>
      </c>
      <c r="G44" s="51">
        <f t="shared" si="5"/>
        <v>558879.72451972566</v>
      </c>
      <c r="H44" s="51">
        <f t="shared" si="5"/>
        <v>556418.02960398374</v>
      </c>
      <c r="I44" s="51">
        <f t="shared" si="5"/>
        <v>555634.05141344527</v>
      </c>
    </row>
    <row r="45" spans="1:9" x14ac:dyDescent="0.25">
      <c r="A45" s="50"/>
      <c r="B45" s="51"/>
      <c r="E45">
        <v>2024</v>
      </c>
      <c r="F45" s="51">
        <f t="shared" si="4"/>
        <v>554774.09424604732</v>
      </c>
      <c r="G45" s="51">
        <f t="shared" si="5"/>
        <v>554214.99670470774</v>
      </c>
      <c r="H45" s="51">
        <f t="shared" si="5"/>
        <v>553520.57794504671</v>
      </c>
      <c r="I45" s="51">
        <f t="shared" si="5"/>
        <v>415002.0005529761</v>
      </c>
    </row>
    <row r="46" spans="1:9" x14ac:dyDescent="0.25">
      <c r="A46" s="50"/>
      <c r="B46" s="51"/>
    </row>
    <row r="47" spans="1:9" x14ac:dyDescent="0.25">
      <c r="A47" s="50"/>
      <c r="B47" s="51"/>
      <c r="E47" s="40" t="s">
        <v>59</v>
      </c>
      <c r="F47" s="40"/>
      <c r="G47" s="40"/>
      <c r="H47" s="40"/>
      <c r="I47" s="40"/>
    </row>
    <row r="48" spans="1:9" x14ac:dyDescent="0.25">
      <c r="A48" s="50"/>
      <c r="B48" s="51"/>
      <c r="E48" s="39" t="s">
        <v>81</v>
      </c>
    </row>
    <row r="49" spans="1:17" x14ac:dyDescent="0.25">
      <c r="A49" s="50"/>
      <c r="B49" s="51"/>
      <c r="F49" t="s">
        <v>51</v>
      </c>
      <c r="G49" t="s">
        <v>52</v>
      </c>
      <c r="H49" t="s">
        <v>53</v>
      </c>
      <c r="I49" t="s">
        <v>54</v>
      </c>
    </row>
    <row r="50" spans="1:17" x14ac:dyDescent="0.25">
      <c r="A50" s="50"/>
      <c r="B50" s="51"/>
      <c r="E50">
        <v>2016</v>
      </c>
      <c r="F50" s="41"/>
      <c r="G50" s="41">
        <f t="shared" ref="G50:I58" si="6">G26/F26-1</f>
        <v>3.5056183978692257E-3</v>
      </c>
      <c r="H50" s="41">
        <f t="shared" si="6"/>
        <v>-6.5419996249078682E-3</v>
      </c>
      <c r="I50" s="41">
        <f t="shared" si="6"/>
        <v>1.3688324825481546E-2</v>
      </c>
      <c r="J50" s="51"/>
      <c r="K50" s="51"/>
      <c r="L50" s="51"/>
      <c r="M50" s="51"/>
      <c r="N50" s="51"/>
      <c r="O50" s="51"/>
      <c r="P50" s="51"/>
      <c r="Q50" s="51"/>
    </row>
    <row r="51" spans="1:17" x14ac:dyDescent="0.25">
      <c r="A51" s="50"/>
      <c r="B51" s="51"/>
      <c r="E51">
        <v>2017</v>
      </c>
      <c r="F51" s="41">
        <f t="shared" ref="F51:F58" si="7">F27/I26-1</f>
        <v>1.1046603800277666E-3</v>
      </c>
      <c r="G51" s="41">
        <f t="shared" si="6"/>
        <v>4.1303282854570078E-3</v>
      </c>
      <c r="H51" s="41">
        <f t="shared" si="6"/>
        <v>5.8884350539085695E-3</v>
      </c>
      <c r="I51" s="41">
        <f t="shared" si="6"/>
        <v>-2.7080521633306986E-3</v>
      </c>
      <c r="J51" s="51"/>
      <c r="K51" s="51"/>
      <c r="L51" s="51"/>
      <c r="M51" s="51"/>
      <c r="N51" s="51"/>
      <c r="O51" s="51"/>
      <c r="P51" s="51"/>
      <c r="Q51" s="51"/>
    </row>
    <row r="52" spans="1:17" x14ac:dyDescent="0.25">
      <c r="A52" s="50"/>
      <c r="B52" s="51"/>
      <c r="E52">
        <v>2018</v>
      </c>
      <c r="F52" s="41">
        <f t="shared" si="7"/>
        <v>4.3767080001022585E-3</v>
      </c>
      <c r="G52" s="41">
        <f t="shared" si="6"/>
        <v>-8.6812838862437847E-3</v>
      </c>
      <c r="H52" s="41">
        <f t="shared" si="6"/>
        <v>-1.0738693497079899E-3</v>
      </c>
      <c r="I52" s="41">
        <f t="shared" si="6"/>
        <v>-2.7695914656368226E-3</v>
      </c>
      <c r="J52" s="51"/>
      <c r="K52" s="51"/>
      <c r="L52" s="51"/>
      <c r="M52" s="51"/>
      <c r="N52" s="51"/>
      <c r="O52" s="51"/>
      <c r="P52" s="51"/>
      <c r="Q52" s="51"/>
    </row>
    <row r="53" spans="1:17" x14ac:dyDescent="0.25">
      <c r="A53" s="50"/>
      <c r="B53" s="51"/>
      <c r="E53">
        <v>2019</v>
      </c>
      <c r="F53" s="41">
        <f t="shared" si="7"/>
        <v>6.951634650014249E-3</v>
      </c>
      <c r="G53" s="41">
        <f t="shared" si="6"/>
        <v>1.7898728143879161E-3</v>
      </c>
      <c r="H53" s="41">
        <f t="shared" si="6"/>
        <v>-1.2021977956803154E-3</v>
      </c>
      <c r="I53" s="41">
        <f t="shared" si="6"/>
        <v>5.8072321617992362E-3</v>
      </c>
      <c r="J53" s="51"/>
      <c r="K53" s="51"/>
      <c r="L53" s="51"/>
      <c r="M53" s="51"/>
      <c r="N53" s="51"/>
      <c r="O53" s="51"/>
      <c r="P53" s="51"/>
      <c r="Q53" s="51"/>
    </row>
    <row r="54" spans="1:17" x14ac:dyDescent="0.25">
      <c r="A54" s="50"/>
      <c r="B54" s="51"/>
      <c r="E54">
        <v>2020</v>
      </c>
      <c r="F54" s="41">
        <f t="shared" si="7"/>
        <v>-5.8686360575939789E-2</v>
      </c>
      <c r="G54" s="41">
        <f t="shared" si="6"/>
        <v>-7.2562596145007707E-2</v>
      </c>
      <c r="H54" s="41">
        <f t="shared" si="6"/>
        <v>0.19140539919696664</v>
      </c>
      <c r="I54" s="41">
        <f t="shared" si="6"/>
        <v>-4.6308962444791546E-2</v>
      </c>
      <c r="J54" s="51"/>
      <c r="K54" s="51"/>
      <c r="L54" s="51"/>
      <c r="M54" s="51"/>
      <c r="N54" s="51"/>
    </row>
    <row r="55" spans="1:17" x14ac:dyDescent="0.25">
      <c r="A55" s="50"/>
      <c r="B55" s="51"/>
      <c r="E55">
        <v>2021</v>
      </c>
      <c r="F55" s="41">
        <f t="shared" si="7"/>
        <v>1.5372565779625091E-2</v>
      </c>
      <c r="G55" s="41">
        <f t="shared" si="6"/>
        <v>-1.7429521509625401E-2</v>
      </c>
      <c r="H55" s="41">
        <f t="shared" si="6"/>
        <v>1.9603852191687032E-2</v>
      </c>
      <c r="I55" s="41">
        <f t="shared" si="6"/>
        <v>-4.6715184989005731E-3</v>
      </c>
    </row>
    <row r="56" spans="1:17" x14ac:dyDescent="0.25">
      <c r="A56" s="50"/>
      <c r="B56" s="51"/>
      <c r="E56">
        <v>2022</v>
      </c>
      <c r="F56" s="41">
        <f t="shared" si="7"/>
        <v>-1.9967418252806235E-2</v>
      </c>
      <c r="G56" s="41">
        <f t="shared" si="6"/>
        <v>7.8133506891320259E-4</v>
      </c>
      <c r="H56" s="41">
        <f t="shared" si="6"/>
        <v>-1.9588788329013562E-3</v>
      </c>
      <c r="I56" s="41">
        <f t="shared" si="6"/>
        <v>-1.6736388270438662E-2</v>
      </c>
    </row>
    <row r="57" spans="1:17" x14ac:dyDescent="0.25">
      <c r="A57" s="50"/>
      <c r="B57" s="51"/>
      <c r="E57">
        <v>2023</v>
      </c>
      <c r="F57" s="41">
        <f t="shared" si="7"/>
        <v>-6.6334869837336718E-4</v>
      </c>
      <c r="G57" s="41">
        <f t="shared" si="6"/>
        <v>-3.7123074208245121E-3</v>
      </c>
      <c r="H57" s="41">
        <f t="shared" si="6"/>
        <v>3.7392383256007466E-3</v>
      </c>
      <c r="I57" s="41">
        <f t="shared" si="6"/>
        <v>-4.9808122984038583E-3</v>
      </c>
    </row>
    <row r="58" spans="1:17" x14ac:dyDescent="0.25">
      <c r="A58" s="50"/>
      <c r="B58" s="51"/>
      <c r="E58">
        <v>2024</v>
      </c>
      <c r="F58" s="41">
        <f t="shared" si="7"/>
        <v>-1.2156141721612057E-3</v>
      </c>
      <c r="G58" s="41">
        <f t="shared" si="6"/>
        <v>-1.5607585443727645E-3</v>
      </c>
      <c r="H58" s="41">
        <f t="shared" si="6"/>
        <v>2.774737423353546E-3</v>
      </c>
      <c r="I58" s="41">
        <f t="shared" si="6"/>
        <v>-1</v>
      </c>
    </row>
    <row r="59" spans="1:17" x14ac:dyDescent="0.25">
      <c r="A59" s="50"/>
      <c r="B59" s="51"/>
    </row>
    <row r="60" spans="1:17" x14ac:dyDescent="0.25">
      <c r="A60" s="50"/>
      <c r="B60" s="51"/>
      <c r="E60" s="40" t="s">
        <v>60</v>
      </c>
      <c r="F60" s="40"/>
      <c r="G60" s="40"/>
      <c r="H60" s="40"/>
      <c r="I60" s="40"/>
    </row>
    <row r="61" spans="1:17" x14ac:dyDescent="0.25">
      <c r="A61" s="50"/>
      <c r="B61" s="51"/>
      <c r="E61" s="39" t="s">
        <v>81</v>
      </c>
    </row>
    <row r="62" spans="1:17" x14ac:dyDescent="0.25">
      <c r="A62" s="50"/>
      <c r="B62" s="51"/>
      <c r="F62" t="s">
        <v>51</v>
      </c>
      <c r="G62" t="s">
        <v>52</v>
      </c>
      <c r="H62" t="s">
        <v>53</v>
      </c>
      <c r="I62" t="s">
        <v>54</v>
      </c>
    </row>
    <row r="63" spans="1:17" x14ac:dyDescent="0.25">
      <c r="A63" s="50"/>
      <c r="B63" s="51"/>
      <c r="E63">
        <v>2016</v>
      </c>
      <c r="F63" s="41"/>
      <c r="G63" s="41"/>
      <c r="H63" s="41"/>
      <c r="I63" s="41"/>
    </row>
    <row r="64" spans="1:17" x14ac:dyDescent="0.25">
      <c r="A64" s="50"/>
      <c r="B64" s="51"/>
      <c r="E64">
        <v>2017</v>
      </c>
      <c r="F64" s="41">
        <f t="shared" ref="F64:I71" si="8">F38/F37-1</f>
        <v>3.0227369248769032</v>
      </c>
      <c r="G64" s="41">
        <f t="shared" si="8"/>
        <v>1.0140265270402353</v>
      </c>
      <c r="H64" s="41">
        <f t="shared" si="8"/>
        <v>0.35314432557328224</v>
      </c>
      <c r="I64" s="41">
        <f t="shared" si="8"/>
        <v>1.4338741395351962E-2</v>
      </c>
    </row>
    <row r="65" spans="1:9" x14ac:dyDescent="0.25">
      <c r="A65" s="50"/>
      <c r="B65" s="51"/>
      <c r="E65">
        <v>2018</v>
      </c>
      <c r="F65" s="41">
        <f t="shared" si="8"/>
        <v>1.4334353796787713E-2</v>
      </c>
      <c r="G65" s="41">
        <f t="shared" si="8"/>
        <v>1.0923110609514453E-2</v>
      </c>
      <c r="H65" s="41">
        <f t="shared" si="8"/>
        <v>2.677359169500626E-3</v>
      </c>
      <c r="I65" s="41">
        <f t="shared" si="8"/>
        <v>-1.4653570396934157E-3</v>
      </c>
    </row>
    <row r="66" spans="1:9" x14ac:dyDescent="0.25">
      <c r="A66" s="50"/>
      <c r="B66" s="51"/>
      <c r="E66">
        <v>2019</v>
      </c>
      <c r="F66" s="41">
        <f t="shared" si="8"/>
        <v>-5.7767891068979393E-3</v>
      </c>
      <c r="G66" s="41">
        <f t="shared" si="8"/>
        <v>-4.2678498115564789E-3</v>
      </c>
      <c r="H66" s="41">
        <f t="shared" si="8"/>
        <v>-1.0591515066892265E-3</v>
      </c>
      <c r="I66" s="41">
        <f t="shared" si="8"/>
        <v>4.319214358628809E-3</v>
      </c>
    </row>
    <row r="67" spans="1:9" x14ac:dyDescent="0.25">
      <c r="A67" s="50"/>
      <c r="B67" s="51"/>
      <c r="E67">
        <v>2020</v>
      </c>
      <c r="F67" s="41">
        <f t="shared" si="8"/>
        <v>-7.4688423598979758E-3</v>
      </c>
      <c r="G67" s="41">
        <f t="shared" si="8"/>
        <v>-3.9549351703209279E-2</v>
      </c>
      <c r="H67" s="41">
        <f t="shared" si="8"/>
        <v>-2.9129698435487628E-2</v>
      </c>
      <c r="I67" s="41">
        <f t="shared" si="8"/>
        <v>-3.4373710618790243E-2</v>
      </c>
    </row>
    <row r="68" spans="1:9" x14ac:dyDescent="0.25">
      <c r="A68" s="50"/>
      <c r="B68" s="51"/>
      <c r="E68">
        <v>2021</v>
      </c>
      <c r="F68" s="41">
        <f t="shared" si="8"/>
        <v>-4.7603618892103627E-3</v>
      </c>
      <c r="G68" s="41">
        <f t="shared" si="8"/>
        <v>5.7850620335004654E-2</v>
      </c>
      <c r="H68" s="41">
        <f t="shared" si="8"/>
        <v>3.7196983993888599E-2</v>
      </c>
      <c r="I68" s="41">
        <f t="shared" si="8"/>
        <v>4.2588724574767589E-2</v>
      </c>
    </row>
    <row r="69" spans="1:9" x14ac:dyDescent="0.25">
      <c r="A69" s="50"/>
      <c r="B69" s="51"/>
      <c r="E69">
        <v>2022</v>
      </c>
      <c r="F69" s="41">
        <f t="shared" si="8"/>
        <v>1.9174020136282222E-2</v>
      </c>
      <c r="G69" s="41">
        <f t="shared" si="8"/>
        <v>-1.1469803903312314E-2</v>
      </c>
      <c r="H69" s="41">
        <f t="shared" si="8"/>
        <v>-1.0272286399486519E-2</v>
      </c>
      <c r="I69" s="41">
        <f t="shared" si="8"/>
        <v>-2.2720973890003937E-2</v>
      </c>
    </row>
    <row r="70" spans="1:9" x14ac:dyDescent="0.25">
      <c r="A70" s="50"/>
      <c r="B70" s="51"/>
      <c r="E70">
        <v>2023</v>
      </c>
      <c r="F70" s="41">
        <f t="shared" si="8"/>
        <v>-2.1681313830124616E-2</v>
      </c>
      <c r="G70" s="41">
        <f t="shared" si="8"/>
        <v>-2.6229162179435161E-2</v>
      </c>
      <c r="H70" s="41">
        <f t="shared" si="8"/>
        <v>-2.4165438798598893E-2</v>
      </c>
      <c r="I70" s="41">
        <f t="shared" si="8"/>
        <v>-1.6174394845557272E-2</v>
      </c>
    </row>
    <row r="71" spans="1:9" x14ac:dyDescent="0.25">
      <c r="A71" s="50"/>
      <c r="B71" s="51"/>
      <c r="E71">
        <v>2024</v>
      </c>
      <c r="F71" s="41">
        <f t="shared" si="8"/>
        <v>-1.3099982075796213E-2</v>
      </c>
      <c r="G71" s="41">
        <f t="shared" si="8"/>
        <v>-8.34656834084746E-3</v>
      </c>
      <c r="H71" s="41">
        <f t="shared" si="8"/>
        <v>-5.2073288512940463E-3</v>
      </c>
      <c r="I71" s="41">
        <f t="shared" si="8"/>
        <v>-0.25310193013319371</v>
      </c>
    </row>
    <row r="72" spans="1:9" x14ac:dyDescent="0.25">
      <c r="A72" s="50"/>
      <c r="B72" s="51"/>
    </row>
    <row r="73" spans="1:9" x14ac:dyDescent="0.25">
      <c r="A73" s="50"/>
      <c r="B73" s="51"/>
    </row>
    <row r="74" spans="1:9" x14ac:dyDescent="0.25">
      <c r="A74" s="50"/>
      <c r="B74" s="51"/>
    </row>
    <row r="75" spans="1:9" x14ac:dyDescent="0.25">
      <c r="A75" s="50"/>
      <c r="B75" s="51"/>
    </row>
    <row r="76" spans="1:9" x14ac:dyDescent="0.25">
      <c r="A76" s="50"/>
      <c r="B76" s="51"/>
    </row>
    <row r="77" spans="1:9" x14ac:dyDescent="0.25">
      <c r="A77" s="50"/>
      <c r="B77" s="51"/>
    </row>
    <row r="78" spans="1:9" x14ac:dyDescent="0.25">
      <c r="A78" s="50"/>
      <c r="B78" s="51"/>
    </row>
    <row r="79" spans="1:9" x14ac:dyDescent="0.25">
      <c r="A79" s="50"/>
      <c r="B79" s="51"/>
    </row>
    <row r="80" spans="1:9" x14ac:dyDescent="0.25">
      <c r="A80" s="50"/>
      <c r="B80" s="51"/>
    </row>
    <row r="81" spans="1:2" x14ac:dyDescent="0.25">
      <c r="A81" s="50"/>
      <c r="B81" s="51"/>
    </row>
    <row r="82" spans="1:2" x14ac:dyDescent="0.25">
      <c r="A82" s="50"/>
      <c r="B82" s="51"/>
    </row>
    <row r="83" spans="1:2" x14ac:dyDescent="0.25">
      <c r="A83" s="50"/>
      <c r="B83" s="51"/>
    </row>
    <row r="84" spans="1:2" x14ac:dyDescent="0.25">
      <c r="A84" s="50"/>
      <c r="B84" s="51"/>
    </row>
    <row r="85" spans="1:2" x14ac:dyDescent="0.25">
      <c r="A85" s="50"/>
      <c r="B85" s="51"/>
    </row>
    <row r="86" spans="1:2" x14ac:dyDescent="0.25">
      <c r="A86" s="50"/>
      <c r="B86" s="51"/>
    </row>
    <row r="87" spans="1:2" x14ac:dyDescent="0.25">
      <c r="A87" s="50"/>
      <c r="B87" s="51"/>
    </row>
    <row r="88" spans="1:2" x14ac:dyDescent="0.25">
      <c r="A88" s="50"/>
      <c r="B88" s="51"/>
    </row>
    <row r="89" spans="1:2" x14ac:dyDescent="0.25">
      <c r="A89" s="50"/>
      <c r="B89" s="51"/>
    </row>
    <row r="90" spans="1:2" x14ac:dyDescent="0.25">
      <c r="A90" s="50"/>
      <c r="B90" s="51"/>
    </row>
    <row r="91" spans="1:2" x14ac:dyDescent="0.25">
      <c r="A91" s="50"/>
      <c r="B91" s="51"/>
    </row>
    <row r="92" spans="1:2" x14ac:dyDescent="0.25">
      <c r="A92" s="50"/>
      <c r="B92" s="51"/>
    </row>
    <row r="93" spans="1:2" x14ac:dyDescent="0.25">
      <c r="A93" s="50"/>
      <c r="B93" s="51"/>
    </row>
    <row r="94" spans="1:2" x14ac:dyDescent="0.25">
      <c r="A94" s="50"/>
      <c r="B94" s="51"/>
    </row>
    <row r="95" spans="1:2" x14ac:dyDescent="0.25">
      <c r="A95" s="50"/>
      <c r="B95" s="51"/>
    </row>
    <row r="96" spans="1:2" x14ac:dyDescent="0.25">
      <c r="A96" s="50"/>
      <c r="B96" s="51"/>
    </row>
    <row r="97" spans="1:2" x14ac:dyDescent="0.25">
      <c r="A97" s="50"/>
      <c r="B97" s="51"/>
    </row>
    <row r="98" spans="1:2" x14ac:dyDescent="0.25">
      <c r="A98" s="50"/>
      <c r="B98" s="51"/>
    </row>
    <row r="99" spans="1:2" x14ac:dyDescent="0.25">
      <c r="A99" s="50"/>
      <c r="B99" s="51"/>
    </row>
    <row r="100" spans="1:2" x14ac:dyDescent="0.25">
      <c r="A100" s="50"/>
      <c r="B100" s="51"/>
    </row>
    <row r="101" spans="1:2" x14ac:dyDescent="0.25">
      <c r="A101" s="50"/>
      <c r="B101" s="51"/>
    </row>
    <row r="102" spans="1:2" x14ac:dyDescent="0.25">
      <c r="A102" s="50"/>
      <c r="B102" s="51"/>
    </row>
    <row r="103" spans="1:2" x14ac:dyDescent="0.25">
      <c r="A103" s="50"/>
      <c r="B103" s="51"/>
    </row>
    <row r="104" spans="1:2" x14ac:dyDescent="0.25">
      <c r="A104" s="50"/>
      <c r="B104" s="51"/>
    </row>
    <row r="105" spans="1:2" x14ac:dyDescent="0.25">
      <c r="A105" s="50"/>
      <c r="B105" s="51"/>
    </row>
    <row r="106" spans="1:2" x14ac:dyDescent="0.25">
      <c r="A106" s="50"/>
      <c r="B106" s="51"/>
    </row>
    <row r="107" spans="1:2" x14ac:dyDescent="0.25">
      <c r="A107" s="50"/>
      <c r="B107" s="51"/>
    </row>
    <row r="108" spans="1:2" x14ac:dyDescent="0.25">
      <c r="A108" s="50"/>
      <c r="B108" s="51"/>
    </row>
    <row r="109" spans="1:2" x14ac:dyDescent="0.25">
      <c r="A109" s="50"/>
      <c r="B109" s="51"/>
    </row>
    <row r="110" spans="1:2" x14ac:dyDescent="0.25">
      <c r="A110" s="50"/>
      <c r="B110" s="51"/>
    </row>
    <row r="111" spans="1:2" x14ac:dyDescent="0.25">
      <c r="A111" s="50"/>
      <c r="B111" s="51"/>
    </row>
    <row r="112" spans="1:2" x14ac:dyDescent="0.25">
      <c r="A112" s="50"/>
      <c r="B112" s="51"/>
    </row>
    <row r="113" spans="1:2" x14ac:dyDescent="0.25">
      <c r="A113" s="50"/>
      <c r="B113" s="51"/>
    </row>
    <row r="114" spans="1:2" x14ac:dyDescent="0.25">
      <c r="A114" s="50"/>
      <c r="B114" s="51"/>
    </row>
    <row r="115" spans="1:2" x14ac:dyDescent="0.25">
      <c r="A115" s="50"/>
      <c r="B115" s="51"/>
    </row>
    <row r="116" spans="1:2" x14ac:dyDescent="0.25">
      <c r="A116" s="50"/>
      <c r="B116" s="51"/>
    </row>
    <row r="117" spans="1:2" x14ac:dyDescent="0.25">
      <c r="A117" s="50"/>
      <c r="B117" s="51"/>
    </row>
    <row r="118" spans="1:2" x14ac:dyDescent="0.25">
      <c r="A118" s="50"/>
      <c r="B118" s="51"/>
    </row>
    <row r="119" spans="1:2" x14ac:dyDescent="0.25">
      <c r="A119" s="50"/>
      <c r="B119" s="51"/>
    </row>
    <row r="120" spans="1:2" x14ac:dyDescent="0.25">
      <c r="A120" s="50"/>
      <c r="B120" s="51"/>
    </row>
    <row r="121" spans="1:2" x14ac:dyDescent="0.25">
      <c r="A121" s="50"/>
      <c r="B121" s="51"/>
    </row>
    <row r="122" spans="1:2" x14ac:dyDescent="0.25">
      <c r="A122" s="50"/>
      <c r="B122" s="51"/>
    </row>
    <row r="123" spans="1:2" x14ac:dyDescent="0.25">
      <c r="A123" s="50"/>
      <c r="B123" s="51"/>
    </row>
    <row r="124" spans="1:2" x14ac:dyDescent="0.25">
      <c r="A124" s="50"/>
      <c r="B124" s="51"/>
    </row>
    <row r="125" spans="1:2" x14ac:dyDescent="0.25">
      <c r="A125" s="50"/>
      <c r="B125" s="51"/>
    </row>
    <row r="126" spans="1:2" x14ac:dyDescent="0.25">
      <c r="A126" s="50"/>
      <c r="B126" s="51"/>
    </row>
    <row r="127" spans="1:2" x14ac:dyDescent="0.25">
      <c r="A127" s="50"/>
      <c r="B127" s="51"/>
    </row>
    <row r="128" spans="1:2" x14ac:dyDescent="0.25">
      <c r="A128" s="50"/>
      <c r="B128" s="51"/>
    </row>
    <row r="129" spans="1:2" x14ac:dyDescent="0.25">
      <c r="A129" s="50"/>
      <c r="B129" s="51"/>
    </row>
    <row r="130" spans="1:2" x14ac:dyDescent="0.25">
      <c r="A130" s="50"/>
      <c r="B130" s="51"/>
    </row>
    <row r="131" spans="1:2" x14ac:dyDescent="0.25">
      <c r="A131" s="50"/>
      <c r="B131" s="51"/>
    </row>
    <row r="132" spans="1:2" x14ac:dyDescent="0.25">
      <c r="A132" s="50"/>
      <c r="B132" s="51"/>
    </row>
    <row r="133" spans="1:2" x14ac:dyDescent="0.25">
      <c r="A133" s="50"/>
      <c r="B133" s="51"/>
    </row>
    <row r="134" spans="1:2" x14ac:dyDescent="0.25">
      <c r="A134" s="50"/>
      <c r="B134" s="51"/>
    </row>
    <row r="135" spans="1:2" x14ac:dyDescent="0.25">
      <c r="A135" s="50"/>
      <c r="B135" s="51"/>
    </row>
    <row r="136" spans="1:2" x14ac:dyDescent="0.25">
      <c r="A136" s="50"/>
      <c r="B136" s="51"/>
    </row>
    <row r="137" spans="1:2" x14ac:dyDescent="0.25">
      <c r="A137" s="50"/>
      <c r="B137" s="51"/>
    </row>
    <row r="138" spans="1:2" x14ac:dyDescent="0.25">
      <c r="A138" s="50"/>
      <c r="B138" s="51"/>
    </row>
    <row r="139" spans="1:2" x14ac:dyDescent="0.25">
      <c r="A139" s="50"/>
      <c r="B139" s="51"/>
    </row>
    <row r="140" spans="1:2" x14ac:dyDescent="0.25">
      <c r="A140" s="50"/>
      <c r="B140" s="51"/>
    </row>
    <row r="141" spans="1:2" x14ac:dyDescent="0.25">
      <c r="A141" s="50"/>
      <c r="B141" s="51"/>
    </row>
    <row r="142" spans="1:2" x14ac:dyDescent="0.25">
      <c r="A142" s="50"/>
      <c r="B142" s="51"/>
    </row>
    <row r="143" spans="1:2" x14ac:dyDescent="0.25">
      <c r="A143" s="50"/>
      <c r="B143" s="51"/>
    </row>
    <row r="144" spans="1:2" x14ac:dyDescent="0.25">
      <c r="A144" s="50"/>
      <c r="B144" s="51"/>
    </row>
    <row r="145" spans="1:2" x14ac:dyDescent="0.25">
      <c r="A145" s="50"/>
      <c r="B145" s="51"/>
    </row>
    <row r="146" spans="1:2" x14ac:dyDescent="0.25">
      <c r="A146" s="50"/>
      <c r="B146" s="51"/>
    </row>
    <row r="147" spans="1:2" x14ac:dyDescent="0.25">
      <c r="A147" s="50"/>
      <c r="B147" s="51"/>
    </row>
    <row r="148" spans="1:2" x14ac:dyDescent="0.25">
      <c r="A148" s="50"/>
      <c r="B148" s="51"/>
    </row>
    <row r="149" spans="1:2" x14ac:dyDescent="0.25">
      <c r="A149" s="50"/>
      <c r="B149" s="51"/>
    </row>
    <row r="150" spans="1:2" x14ac:dyDescent="0.25">
      <c r="A150" s="50"/>
      <c r="B150" s="51"/>
    </row>
    <row r="151" spans="1:2" x14ac:dyDescent="0.25">
      <c r="A151" s="50"/>
      <c r="B151" s="51"/>
    </row>
    <row r="152" spans="1:2" x14ac:dyDescent="0.25">
      <c r="A152" s="50"/>
      <c r="B152" s="51"/>
    </row>
    <row r="153" spans="1:2" x14ac:dyDescent="0.25">
      <c r="A153" s="50"/>
      <c r="B153" s="51"/>
    </row>
    <row r="154" spans="1:2" x14ac:dyDescent="0.25">
      <c r="A154" s="50"/>
      <c r="B154" s="51"/>
    </row>
    <row r="155" spans="1:2" x14ac:dyDescent="0.25">
      <c r="A155" s="50"/>
      <c r="B155" s="51"/>
    </row>
    <row r="156" spans="1:2" x14ac:dyDescent="0.25">
      <c r="A156" s="50"/>
      <c r="B156" s="51"/>
    </row>
    <row r="157" spans="1:2" x14ac:dyDescent="0.25">
      <c r="A157" s="50"/>
      <c r="B157" s="51"/>
    </row>
    <row r="158" spans="1:2" x14ac:dyDescent="0.25">
      <c r="A158" s="50"/>
      <c r="B158" s="51"/>
    </row>
    <row r="159" spans="1:2" x14ac:dyDescent="0.25">
      <c r="A159" s="50"/>
      <c r="B159" s="51"/>
    </row>
    <row r="160" spans="1:2" x14ac:dyDescent="0.25">
      <c r="A160" s="50"/>
      <c r="B160" s="51"/>
    </row>
    <row r="161" spans="1:2" x14ac:dyDescent="0.25">
      <c r="A161" s="50"/>
      <c r="B161" s="51"/>
    </row>
    <row r="162" spans="1:2" x14ac:dyDescent="0.25">
      <c r="A162" s="50"/>
      <c r="B162" s="51"/>
    </row>
    <row r="163" spans="1:2" x14ac:dyDescent="0.25">
      <c r="A163" s="50"/>
      <c r="B163" s="51"/>
    </row>
    <row r="164" spans="1:2" x14ac:dyDescent="0.25">
      <c r="A164" s="50"/>
      <c r="B164" s="51"/>
    </row>
    <row r="165" spans="1:2" x14ac:dyDescent="0.25">
      <c r="A165" s="50"/>
      <c r="B165" s="51"/>
    </row>
    <row r="166" spans="1:2" x14ac:dyDescent="0.25">
      <c r="A166" s="50"/>
      <c r="B166" s="51"/>
    </row>
    <row r="167" spans="1:2" x14ac:dyDescent="0.25">
      <c r="A167" s="50"/>
      <c r="B167" s="51"/>
    </row>
    <row r="168" spans="1:2" x14ac:dyDescent="0.25">
      <c r="A168" s="50"/>
      <c r="B168" s="51"/>
    </row>
    <row r="169" spans="1:2" x14ac:dyDescent="0.25">
      <c r="A169" s="50"/>
      <c r="B169" s="51"/>
    </row>
    <row r="170" spans="1:2" x14ac:dyDescent="0.25">
      <c r="A170" s="50"/>
      <c r="B170" s="51"/>
    </row>
    <row r="171" spans="1:2" x14ac:dyDescent="0.25">
      <c r="A171" s="50"/>
      <c r="B171" s="51"/>
    </row>
    <row r="172" spans="1:2" x14ac:dyDescent="0.25">
      <c r="A172" s="50"/>
      <c r="B172" s="51"/>
    </row>
    <row r="173" spans="1:2" x14ac:dyDescent="0.25">
      <c r="A173" s="50"/>
      <c r="B173" s="51"/>
    </row>
    <row r="174" spans="1:2" x14ac:dyDescent="0.25">
      <c r="A174" s="50"/>
      <c r="B174" s="51"/>
    </row>
    <row r="175" spans="1:2" x14ac:dyDescent="0.25">
      <c r="A175" s="50"/>
      <c r="B175" s="51"/>
    </row>
    <row r="176" spans="1:2" x14ac:dyDescent="0.25">
      <c r="A176" s="50"/>
      <c r="B176" s="51"/>
    </row>
    <row r="177" spans="1:2" x14ac:dyDescent="0.25">
      <c r="A177" s="50"/>
      <c r="B177" s="51"/>
    </row>
    <row r="178" spans="1:2" x14ac:dyDescent="0.25">
      <c r="A178" s="50"/>
      <c r="B178" s="51"/>
    </row>
    <row r="179" spans="1:2" x14ac:dyDescent="0.25">
      <c r="A179" s="50"/>
      <c r="B179" s="51"/>
    </row>
    <row r="180" spans="1:2" x14ac:dyDescent="0.25">
      <c r="A180" s="50"/>
      <c r="B180" s="51"/>
    </row>
    <row r="181" spans="1:2" x14ac:dyDescent="0.25">
      <c r="A181" s="50"/>
      <c r="B181" s="51"/>
    </row>
    <row r="182" spans="1:2" x14ac:dyDescent="0.25">
      <c r="A182" s="50"/>
      <c r="B182" s="51"/>
    </row>
    <row r="183" spans="1:2" x14ac:dyDescent="0.25">
      <c r="A183" s="50"/>
      <c r="B183" s="51"/>
    </row>
    <row r="184" spans="1:2" x14ac:dyDescent="0.25">
      <c r="A184" s="50"/>
      <c r="B184" s="51"/>
    </row>
    <row r="185" spans="1:2" x14ac:dyDescent="0.25">
      <c r="A185" s="50"/>
      <c r="B185" s="51"/>
    </row>
    <row r="186" spans="1:2" x14ac:dyDescent="0.25">
      <c r="A186" s="50"/>
      <c r="B186" s="51"/>
    </row>
    <row r="187" spans="1:2" x14ac:dyDescent="0.25">
      <c r="A187" s="50"/>
      <c r="B187" s="51"/>
    </row>
    <row r="188" spans="1:2" x14ac:dyDescent="0.25">
      <c r="A188" s="50"/>
      <c r="B188" s="51"/>
    </row>
    <row r="189" spans="1:2" x14ac:dyDescent="0.25">
      <c r="A189" s="50"/>
      <c r="B189" s="51"/>
    </row>
    <row r="190" spans="1:2" x14ac:dyDescent="0.25">
      <c r="A190" s="50"/>
      <c r="B190" s="51"/>
    </row>
    <row r="191" spans="1:2" x14ac:dyDescent="0.25">
      <c r="A191" s="50"/>
      <c r="B191" s="51"/>
    </row>
    <row r="192" spans="1:2" x14ac:dyDescent="0.25">
      <c r="A192" s="50"/>
      <c r="B192" s="51"/>
    </row>
    <row r="193" spans="1:2" x14ac:dyDescent="0.25">
      <c r="A193" s="50"/>
      <c r="B193" s="51"/>
    </row>
    <row r="194" spans="1:2" x14ac:dyDescent="0.25">
      <c r="A194" s="50"/>
      <c r="B194" s="51"/>
    </row>
    <row r="195" spans="1:2" x14ac:dyDescent="0.25">
      <c r="A195" s="50"/>
      <c r="B195" s="51"/>
    </row>
    <row r="196" spans="1:2" x14ac:dyDescent="0.25">
      <c r="A196" s="50"/>
      <c r="B196" s="51"/>
    </row>
    <row r="197" spans="1:2" x14ac:dyDescent="0.25">
      <c r="A197" s="50"/>
      <c r="B197" s="51"/>
    </row>
    <row r="198" spans="1:2" x14ac:dyDescent="0.25">
      <c r="A198" s="50"/>
      <c r="B198" s="51"/>
    </row>
    <row r="199" spans="1:2" x14ac:dyDescent="0.25">
      <c r="A199" s="50"/>
      <c r="B199" s="51"/>
    </row>
    <row r="200" spans="1:2" x14ac:dyDescent="0.25">
      <c r="A200" s="50"/>
      <c r="B200" s="51"/>
    </row>
    <row r="201" spans="1:2" x14ac:dyDescent="0.25">
      <c r="A201" s="50"/>
      <c r="B201" s="51"/>
    </row>
    <row r="202" spans="1:2" x14ac:dyDescent="0.25">
      <c r="A202" s="50"/>
      <c r="B202" s="51"/>
    </row>
    <row r="203" spans="1:2" x14ac:dyDescent="0.25">
      <c r="A203" s="50"/>
      <c r="B203" s="51"/>
    </row>
    <row r="204" spans="1:2" x14ac:dyDescent="0.25">
      <c r="A204" s="50"/>
      <c r="B204" s="51"/>
    </row>
    <row r="205" spans="1:2" x14ac:dyDescent="0.25">
      <c r="A205" s="50"/>
      <c r="B205" s="51"/>
    </row>
    <row r="206" spans="1:2" x14ac:dyDescent="0.25">
      <c r="A206" s="50"/>
      <c r="B206" s="51"/>
    </row>
    <row r="207" spans="1:2" x14ac:dyDescent="0.25">
      <c r="A207" s="50"/>
      <c r="B207" s="51"/>
    </row>
    <row r="208" spans="1:2" x14ac:dyDescent="0.25">
      <c r="A208" s="50"/>
      <c r="B208" s="51"/>
    </row>
    <row r="209" spans="1:2" x14ac:dyDescent="0.25">
      <c r="A209" s="50"/>
      <c r="B209" s="51"/>
    </row>
    <row r="210" spans="1:2" x14ac:dyDescent="0.25">
      <c r="A210" s="50"/>
      <c r="B210" s="51"/>
    </row>
    <row r="211" spans="1:2" x14ac:dyDescent="0.25">
      <c r="A211" s="50"/>
      <c r="B211" s="51"/>
    </row>
    <row r="212" spans="1:2" x14ac:dyDescent="0.25">
      <c r="A212" s="50"/>
      <c r="B212" s="51"/>
    </row>
    <row r="213" spans="1:2" x14ac:dyDescent="0.25">
      <c r="A213" s="50"/>
      <c r="B213" s="51"/>
    </row>
    <row r="214" spans="1:2" x14ac:dyDescent="0.25">
      <c r="A214" s="50"/>
      <c r="B214" s="51"/>
    </row>
    <row r="215" spans="1:2" x14ac:dyDescent="0.25">
      <c r="A215" s="50"/>
      <c r="B215" s="51"/>
    </row>
    <row r="216" spans="1:2" x14ac:dyDescent="0.25">
      <c r="A216" s="50"/>
      <c r="B216" s="51"/>
    </row>
    <row r="217" spans="1:2" x14ac:dyDescent="0.25">
      <c r="A217" s="50"/>
      <c r="B217" s="51"/>
    </row>
    <row r="218" spans="1:2" x14ac:dyDescent="0.25">
      <c r="A218" s="50"/>
      <c r="B218" s="51"/>
    </row>
    <row r="219" spans="1:2" x14ac:dyDescent="0.25">
      <c r="A219" s="50"/>
      <c r="B219" s="51"/>
    </row>
    <row r="220" spans="1:2" x14ac:dyDescent="0.25">
      <c r="A220" s="50"/>
      <c r="B220" s="51"/>
    </row>
    <row r="221" spans="1:2" x14ac:dyDescent="0.25">
      <c r="A221" s="50"/>
      <c r="B221" s="51"/>
    </row>
    <row r="222" spans="1:2" x14ac:dyDescent="0.25">
      <c r="A222" s="50"/>
      <c r="B222" s="51"/>
    </row>
    <row r="223" spans="1:2" x14ac:dyDescent="0.25">
      <c r="A223" s="50"/>
      <c r="B223" s="51"/>
    </row>
    <row r="224" spans="1:2" x14ac:dyDescent="0.25">
      <c r="A224" s="50"/>
      <c r="B224" s="51"/>
    </row>
    <row r="225" spans="1:2" x14ac:dyDescent="0.25">
      <c r="A225" s="50"/>
      <c r="B225" s="51"/>
    </row>
    <row r="226" spans="1:2" x14ac:dyDescent="0.25">
      <c r="A226" s="50"/>
      <c r="B226" s="51"/>
    </row>
    <row r="227" spans="1:2" x14ac:dyDescent="0.25">
      <c r="A227" s="50"/>
      <c r="B227" s="51"/>
    </row>
    <row r="228" spans="1:2" x14ac:dyDescent="0.25">
      <c r="A228" s="50"/>
      <c r="B228" s="51"/>
    </row>
    <row r="229" spans="1:2" x14ac:dyDescent="0.25">
      <c r="A229" s="50"/>
      <c r="B229" s="51"/>
    </row>
    <row r="230" spans="1:2" x14ac:dyDescent="0.25">
      <c r="A230" s="50"/>
      <c r="B230" s="51"/>
    </row>
    <row r="231" spans="1:2" x14ac:dyDescent="0.25">
      <c r="A231" s="50"/>
      <c r="B231" s="51"/>
    </row>
    <row r="232" spans="1:2" x14ac:dyDescent="0.25">
      <c r="A232" s="50"/>
      <c r="B232" s="51"/>
    </row>
    <row r="233" spans="1:2" x14ac:dyDescent="0.25">
      <c r="A233" s="50"/>
      <c r="B233" s="51"/>
    </row>
    <row r="234" spans="1:2" x14ac:dyDescent="0.25">
      <c r="A234" s="50"/>
      <c r="B234" s="51"/>
    </row>
    <row r="235" spans="1:2" x14ac:dyDescent="0.25">
      <c r="A235" s="50"/>
      <c r="B235" s="51"/>
    </row>
    <row r="236" spans="1:2" x14ac:dyDescent="0.25">
      <c r="A236" s="50"/>
      <c r="B236" s="51"/>
    </row>
    <row r="237" spans="1:2" x14ac:dyDescent="0.25">
      <c r="A237" s="50"/>
      <c r="B237" s="51"/>
    </row>
    <row r="238" spans="1:2" x14ac:dyDescent="0.25">
      <c r="A238" s="50"/>
      <c r="B238" s="51"/>
    </row>
    <row r="239" spans="1:2" x14ac:dyDescent="0.25">
      <c r="A239" s="50"/>
      <c r="B239" s="51"/>
    </row>
    <row r="240" spans="1:2" x14ac:dyDescent="0.25">
      <c r="A240" s="50"/>
      <c r="B240" s="51"/>
    </row>
    <row r="241" spans="1:2" x14ac:dyDescent="0.25">
      <c r="A241" s="50"/>
      <c r="B241" s="51"/>
    </row>
    <row r="242" spans="1:2" x14ac:dyDescent="0.25">
      <c r="A242" s="50"/>
      <c r="B242" s="51"/>
    </row>
    <row r="243" spans="1:2" x14ac:dyDescent="0.25">
      <c r="A243" s="50"/>
      <c r="B243" s="51"/>
    </row>
    <row r="244" spans="1:2" x14ac:dyDescent="0.25">
      <c r="A244" s="50"/>
      <c r="B244" s="51"/>
    </row>
    <row r="245" spans="1:2" x14ac:dyDescent="0.25">
      <c r="A245" s="50"/>
      <c r="B245" s="51"/>
    </row>
    <row r="246" spans="1:2" x14ac:dyDescent="0.25">
      <c r="A246" s="50"/>
      <c r="B246" s="51"/>
    </row>
    <row r="247" spans="1:2" x14ac:dyDescent="0.25">
      <c r="A247" s="50"/>
      <c r="B247" s="51"/>
    </row>
    <row r="248" spans="1:2" x14ac:dyDescent="0.25">
      <c r="A248" s="50"/>
      <c r="B248" s="51"/>
    </row>
    <row r="249" spans="1:2" x14ac:dyDescent="0.25">
      <c r="A249" s="50"/>
      <c r="B249" s="51"/>
    </row>
    <row r="250" spans="1:2" x14ac:dyDescent="0.25">
      <c r="A250" s="50"/>
      <c r="B250" s="51"/>
    </row>
    <row r="251" spans="1:2" x14ac:dyDescent="0.25">
      <c r="A251" s="50"/>
      <c r="B251" s="51"/>
    </row>
    <row r="252" spans="1:2" x14ac:dyDescent="0.25">
      <c r="A252" s="50"/>
      <c r="B252" s="51"/>
    </row>
    <row r="253" spans="1:2" x14ac:dyDescent="0.25">
      <c r="A253" s="50"/>
      <c r="B253" s="51"/>
    </row>
    <row r="254" spans="1:2" x14ac:dyDescent="0.25">
      <c r="A254" s="50"/>
      <c r="B254" s="51"/>
    </row>
    <row r="255" spans="1:2" x14ac:dyDescent="0.25">
      <c r="A255" s="50"/>
      <c r="B255" s="51"/>
    </row>
    <row r="256" spans="1:2" x14ac:dyDescent="0.25">
      <c r="A256" s="50"/>
      <c r="B256" s="51"/>
    </row>
    <row r="257" spans="1:2" x14ac:dyDescent="0.25">
      <c r="A257" s="50"/>
      <c r="B257" s="51"/>
    </row>
    <row r="258" spans="1:2" x14ac:dyDescent="0.25">
      <c r="A258" s="50"/>
      <c r="B258" s="51"/>
    </row>
    <row r="259" spans="1:2" x14ac:dyDescent="0.25">
      <c r="A259" s="50"/>
      <c r="B259" s="51"/>
    </row>
    <row r="260" spans="1:2" x14ac:dyDescent="0.25">
      <c r="A260" s="50"/>
      <c r="B260" s="51"/>
    </row>
    <row r="261" spans="1:2" x14ac:dyDescent="0.25">
      <c r="A261" s="50"/>
      <c r="B261" s="51"/>
    </row>
    <row r="262" spans="1:2" x14ac:dyDescent="0.25">
      <c r="A262" s="50"/>
      <c r="B262" s="51"/>
    </row>
    <row r="263" spans="1:2" x14ac:dyDescent="0.25">
      <c r="A263" s="50"/>
      <c r="B263" s="51"/>
    </row>
    <row r="264" spans="1:2" x14ac:dyDescent="0.25">
      <c r="A264" s="50"/>
      <c r="B264" s="51"/>
    </row>
    <row r="265" spans="1:2" x14ac:dyDescent="0.25">
      <c r="A265" s="50"/>
      <c r="B265" s="51"/>
    </row>
    <row r="266" spans="1:2" x14ac:dyDescent="0.25">
      <c r="A266" s="50"/>
      <c r="B266" s="51"/>
    </row>
    <row r="267" spans="1:2" x14ac:dyDescent="0.25">
      <c r="A267" s="50"/>
      <c r="B267" s="51"/>
    </row>
    <row r="268" spans="1:2" x14ac:dyDescent="0.25">
      <c r="A268" s="50"/>
      <c r="B268" s="51"/>
    </row>
    <row r="269" spans="1:2" x14ac:dyDescent="0.25">
      <c r="A269" s="50"/>
      <c r="B269" s="51"/>
    </row>
    <row r="270" spans="1:2" x14ac:dyDescent="0.25">
      <c r="A270" s="50"/>
      <c r="B270" s="51"/>
    </row>
    <row r="271" spans="1:2" x14ac:dyDescent="0.25">
      <c r="A271" s="50"/>
      <c r="B271" s="51"/>
    </row>
    <row r="272" spans="1:2" x14ac:dyDescent="0.25">
      <c r="A272" s="50"/>
      <c r="B272" s="51"/>
    </row>
    <row r="273" spans="1:2" x14ac:dyDescent="0.25">
      <c r="A273" s="50"/>
      <c r="B273" s="51"/>
    </row>
    <row r="274" spans="1:2" x14ac:dyDescent="0.25">
      <c r="A274" s="50"/>
      <c r="B274" s="51"/>
    </row>
    <row r="275" spans="1:2" x14ac:dyDescent="0.25">
      <c r="A275" s="50"/>
      <c r="B275" s="51"/>
    </row>
    <row r="276" spans="1:2" x14ac:dyDescent="0.25">
      <c r="A276" s="50"/>
      <c r="B276" s="51"/>
    </row>
    <row r="277" spans="1:2" x14ac:dyDescent="0.25">
      <c r="A277" s="50"/>
      <c r="B277" s="51"/>
    </row>
    <row r="278" spans="1:2" x14ac:dyDescent="0.25">
      <c r="A278" s="50"/>
      <c r="B278" s="51"/>
    </row>
    <row r="279" spans="1:2" x14ac:dyDescent="0.25">
      <c r="A279" s="50"/>
      <c r="B279" s="51"/>
    </row>
    <row r="280" spans="1:2" x14ac:dyDescent="0.25">
      <c r="A280" s="50"/>
      <c r="B280" s="51"/>
    </row>
    <row r="281" spans="1:2" x14ac:dyDescent="0.25">
      <c r="A281" s="50"/>
      <c r="B281" s="51"/>
    </row>
    <row r="282" spans="1:2" x14ac:dyDescent="0.25">
      <c r="A282" s="50"/>
      <c r="B282" s="51"/>
    </row>
    <row r="283" spans="1:2" x14ac:dyDescent="0.25">
      <c r="A283" s="50"/>
      <c r="B283" s="51"/>
    </row>
    <row r="284" spans="1:2" x14ac:dyDescent="0.25">
      <c r="A284" s="50"/>
      <c r="B284" s="51"/>
    </row>
    <row r="285" spans="1:2" x14ac:dyDescent="0.25">
      <c r="A285" s="50"/>
      <c r="B285" s="51"/>
    </row>
    <row r="286" spans="1:2" x14ac:dyDescent="0.25">
      <c r="A286" s="50"/>
      <c r="B286" s="51"/>
    </row>
    <row r="287" spans="1:2" x14ac:dyDescent="0.25">
      <c r="A287" s="50"/>
      <c r="B287" s="51"/>
    </row>
    <row r="288" spans="1:2" x14ac:dyDescent="0.25">
      <c r="A288" s="50"/>
      <c r="B288" s="51"/>
    </row>
    <row r="289" spans="1:2" x14ac:dyDescent="0.25">
      <c r="A289" s="50"/>
      <c r="B289" s="51"/>
    </row>
    <row r="290" spans="1:2" x14ac:dyDescent="0.25">
      <c r="A290" s="50"/>
      <c r="B290" s="51"/>
    </row>
    <row r="291" spans="1:2" x14ac:dyDescent="0.25">
      <c r="A291" s="50"/>
      <c r="B291" s="51"/>
    </row>
    <row r="292" spans="1:2" x14ac:dyDescent="0.25">
      <c r="A292" s="50"/>
      <c r="B292" s="51"/>
    </row>
    <row r="293" spans="1:2" x14ac:dyDescent="0.25">
      <c r="A293" s="50"/>
      <c r="B293" s="51"/>
    </row>
    <row r="294" spans="1:2" x14ac:dyDescent="0.25">
      <c r="A294" s="50"/>
      <c r="B294" s="51"/>
    </row>
    <row r="295" spans="1:2" x14ac:dyDescent="0.25">
      <c r="A295" s="50"/>
      <c r="B295" s="51"/>
    </row>
    <row r="296" spans="1:2" x14ac:dyDescent="0.25">
      <c r="A296" s="50"/>
      <c r="B296" s="51"/>
    </row>
    <row r="297" spans="1:2" x14ac:dyDescent="0.25">
      <c r="A297" s="50"/>
      <c r="B297" s="51"/>
    </row>
    <row r="298" spans="1:2" x14ac:dyDescent="0.25">
      <c r="A298" s="50"/>
      <c r="B298" s="51"/>
    </row>
    <row r="299" spans="1:2" x14ac:dyDescent="0.25">
      <c r="A299" s="50"/>
      <c r="B299" s="51"/>
    </row>
    <row r="300" spans="1:2" x14ac:dyDescent="0.25">
      <c r="A300" s="50"/>
      <c r="B300" s="51"/>
    </row>
    <row r="301" spans="1:2" x14ac:dyDescent="0.25">
      <c r="A301" s="50"/>
      <c r="B301" s="51"/>
    </row>
    <row r="302" spans="1:2" x14ac:dyDescent="0.25">
      <c r="A302" s="50"/>
      <c r="B302" s="51"/>
    </row>
    <row r="303" spans="1:2" x14ac:dyDescent="0.25">
      <c r="A303" s="50"/>
      <c r="B303" s="51"/>
    </row>
    <row r="304" spans="1:2" x14ac:dyDescent="0.25">
      <c r="A304" s="50"/>
      <c r="B304" s="51"/>
    </row>
    <row r="305" spans="1:2" x14ac:dyDescent="0.25">
      <c r="A305" s="50"/>
      <c r="B305" s="51"/>
    </row>
    <row r="306" spans="1:2" x14ac:dyDescent="0.25">
      <c r="A306" s="50"/>
      <c r="B306" s="51"/>
    </row>
    <row r="307" spans="1:2" x14ac:dyDescent="0.25">
      <c r="A307" s="50"/>
      <c r="B307" s="51"/>
    </row>
    <row r="308" spans="1:2" x14ac:dyDescent="0.25">
      <c r="A308" s="50"/>
      <c r="B308" s="51"/>
    </row>
    <row r="309" spans="1:2" x14ac:dyDescent="0.25">
      <c r="A309" s="50"/>
      <c r="B309" s="51"/>
    </row>
    <row r="310" spans="1:2" x14ac:dyDescent="0.25">
      <c r="A310" s="50"/>
      <c r="B310" s="51"/>
    </row>
    <row r="311" spans="1:2" x14ac:dyDescent="0.25">
      <c r="A311" s="50"/>
      <c r="B311" s="51"/>
    </row>
    <row r="312" spans="1:2" x14ac:dyDescent="0.25">
      <c r="A312" s="50"/>
      <c r="B312" s="51"/>
    </row>
    <row r="313" spans="1:2" x14ac:dyDescent="0.25">
      <c r="A313" s="50"/>
      <c r="B313" s="51"/>
    </row>
    <row r="314" spans="1:2" x14ac:dyDescent="0.25">
      <c r="A314" s="50"/>
      <c r="B314" s="51"/>
    </row>
    <row r="315" spans="1:2" x14ac:dyDescent="0.25">
      <c r="A315" s="50"/>
      <c r="B315" s="51"/>
    </row>
    <row r="316" spans="1:2" x14ac:dyDescent="0.25">
      <c r="A316" s="50"/>
      <c r="B316" s="51"/>
    </row>
    <row r="317" spans="1:2" x14ac:dyDescent="0.25">
      <c r="A317" s="50"/>
      <c r="B317" s="51"/>
    </row>
    <row r="318" spans="1:2" x14ac:dyDescent="0.25">
      <c r="A318" s="50"/>
      <c r="B318" s="51"/>
    </row>
    <row r="319" spans="1:2" x14ac:dyDescent="0.25">
      <c r="A319" s="50"/>
      <c r="B319" s="51"/>
    </row>
    <row r="320" spans="1:2" x14ac:dyDescent="0.25">
      <c r="A320" s="50"/>
      <c r="B320" s="51"/>
    </row>
    <row r="321" spans="1:2" x14ac:dyDescent="0.25">
      <c r="A321" s="50"/>
      <c r="B321" s="51"/>
    </row>
    <row r="322" spans="1:2" x14ac:dyDescent="0.25">
      <c r="A322" s="50"/>
      <c r="B322" s="51"/>
    </row>
    <row r="323" spans="1:2" x14ac:dyDescent="0.25">
      <c r="A323" s="50"/>
      <c r="B323" s="51"/>
    </row>
    <row r="324" spans="1:2" x14ac:dyDescent="0.25">
      <c r="A324" s="50"/>
      <c r="B324" s="51"/>
    </row>
  </sheetData>
  <mergeCells count="2">
    <mergeCell ref="B9:B11"/>
    <mergeCell ref="B6:B8"/>
  </mergeCells>
  <hyperlinks>
    <hyperlink ref="E4" r:id="rId1" xr:uid="{00000000-0004-0000-0300-000000000000}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Numéro</vt:lpstr>
      <vt:lpstr>Conjoncture</vt:lpstr>
      <vt:lpstr>PIB</vt:lpstr>
      <vt:lpstr>Conso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 Philipson</dc:creator>
  <cp:lastModifiedBy>Gaëtan PHILIPSON</cp:lastModifiedBy>
  <dcterms:created xsi:type="dcterms:W3CDTF">2015-09-23T07:27:11Z</dcterms:created>
  <dcterms:modified xsi:type="dcterms:W3CDTF">2025-02-12T09:28:46Z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ploadDS">
    <vt:bool>true</vt:bool>
  </property>
</Properties>
</file>